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joho001-20fs\各部署フォルダ\vaccine\vaccine\令和５年度\600_経費支出／物品購入／業務委託\02 感染症緊急包括支援交付金（医療分）\◆医師会へ\"/>
    </mc:Choice>
  </mc:AlternateContent>
  <bookViews>
    <workbookView xWindow="0" yWindow="0" windowWidth="10215" windowHeight="7500" tabRatio="764"/>
  </bookViews>
  <sheets>
    <sheet name="R5.5.1~7.2 実績報告・請求書" sheetId="1" r:id="rId1"/>
    <sheet name="R5.5.1～7.2 交付申請書" sheetId="6" r:id="rId2"/>
    <sheet name="R5.7.3～8.31 実績報告・請求書" sheetId="2" r:id="rId3"/>
    <sheet name="R5.7.3～8.31 交付申請書" sheetId="5" r:id="rId4"/>
  </sheets>
  <definedNames>
    <definedName name="_xlnm._FilterDatabase" localSheetId="1" hidden="1">'R5.5.1～7.2 交付申請書'!#REF!</definedName>
    <definedName name="_xlnm._FilterDatabase" localSheetId="3" hidden="1">'R5.7.3～8.31 交付申請書'!#REF!</definedName>
    <definedName name="_xlnm.Print_Area" localSheetId="1">'R5.5.1～7.2 交付申請書'!$A$1:$AC$22</definedName>
    <definedName name="_xlnm.Print_Area" localSheetId="0">'R5.5.1~7.2 実績報告・請求書'!$A$2:$N$94</definedName>
    <definedName name="_xlnm.Print_Area" localSheetId="3">'R5.7.3～8.31 交付申請書'!$A$1:$AC$22</definedName>
    <definedName name="_xlnm.Print_Area" localSheetId="2">'R5.7.3～8.31 実績報告・請求書'!$A$2:$N$94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 l="1"/>
  <c r="F76" i="2" l="1"/>
  <c r="F56" i="2" l="1"/>
  <c r="J21" i="5"/>
  <c r="R9" i="5"/>
  <c r="R8" i="5"/>
  <c r="J21" i="6" l="1"/>
  <c r="R9" i="6"/>
  <c r="R8" i="6"/>
  <c r="D74" i="2" l="1"/>
  <c r="D70" i="2"/>
  <c r="A69" i="2"/>
  <c r="A70" i="2" s="1"/>
  <c r="A71" i="2" s="1"/>
  <c r="A72" i="2" s="1"/>
  <c r="A73" i="2" s="1"/>
  <c r="A74" i="2" s="1"/>
  <c r="A75" i="2" s="1"/>
  <c r="A68" i="2"/>
  <c r="K44" i="2"/>
  <c r="L36" i="2"/>
  <c r="K36" i="2"/>
  <c r="O36" i="2" s="1"/>
  <c r="J36" i="2"/>
  <c r="D75" i="2" s="1"/>
  <c r="L33" i="2"/>
  <c r="K33" i="2"/>
  <c r="O33" i="2" s="1"/>
  <c r="J33" i="2"/>
  <c r="L30" i="2"/>
  <c r="J30" i="2"/>
  <c r="O27" i="2"/>
  <c r="L27" i="2"/>
  <c r="K27" i="2"/>
  <c r="J27" i="2"/>
  <c r="D72" i="2" s="1"/>
  <c r="L24" i="2"/>
  <c r="J24" i="2"/>
  <c r="D71" i="2" s="1"/>
  <c r="L21" i="2"/>
  <c r="K21" i="2"/>
  <c r="O21" i="2" s="1"/>
  <c r="J21" i="2"/>
  <c r="L18" i="2"/>
  <c r="J18" i="2"/>
  <c r="O15" i="2"/>
  <c r="L15" i="2"/>
  <c r="K15" i="2"/>
  <c r="J15" i="2"/>
  <c r="D68" i="2" s="1"/>
  <c r="L12" i="2"/>
  <c r="J12" i="2"/>
  <c r="D67" i="2" s="1"/>
  <c r="D10" i="2"/>
  <c r="E10" i="2" s="1"/>
  <c r="F10" i="2" s="1"/>
  <c r="G10" i="2" s="1"/>
  <c r="H10" i="2" s="1"/>
  <c r="I10" i="2" s="1"/>
  <c r="C13" i="2" s="1"/>
  <c r="D13" i="2" s="1"/>
  <c r="E13" i="2" s="1"/>
  <c r="F13" i="2" s="1"/>
  <c r="G13" i="2" s="1"/>
  <c r="H13" i="2" s="1"/>
  <c r="I13" i="2" s="1"/>
  <c r="C16" i="2" s="1"/>
  <c r="D16" i="2" s="1"/>
  <c r="E16" i="2" s="1"/>
  <c r="F16" i="2" s="1"/>
  <c r="G16" i="2" s="1"/>
  <c r="H16" i="2" s="1"/>
  <c r="I16" i="2" s="1"/>
  <c r="C19" i="2" s="1"/>
  <c r="D19" i="2" s="1"/>
  <c r="E19" i="2" s="1"/>
  <c r="F19" i="2" s="1"/>
  <c r="G19" i="2" s="1"/>
  <c r="H19" i="2" s="1"/>
  <c r="I19" i="2" s="1"/>
  <c r="C22" i="2" s="1"/>
  <c r="D22" i="2" s="1"/>
  <c r="E22" i="2" s="1"/>
  <c r="F22" i="2" s="1"/>
  <c r="G22" i="2" s="1"/>
  <c r="H22" i="2" s="1"/>
  <c r="I22" i="2" s="1"/>
  <c r="C25" i="2" s="1"/>
  <c r="D25" i="2" s="1"/>
  <c r="E25" i="2" s="1"/>
  <c r="F25" i="2" s="1"/>
  <c r="G25" i="2" s="1"/>
  <c r="H25" i="2" s="1"/>
  <c r="I25" i="2" s="1"/>
  <c r="C28" i="2" s="1"/>
  <c r="D28" i="2" s="1"/>
  <c r="E28" i="2" s="1"/>
  <c r="F28" i="2" s="1"/>
  <c r="G28" i="2" s="1"/>
  <c r="H28" i="2" s="1"/>
  <c r="I28" i="2" s="1"/>
  <c r="C31" i="2" s="1"/>
  <c r="D31" i="2" s="1"/>
  <c r="E31" i="2" s="1"/>
  <c r="F31" i="2" s="1"/>
  <c r="G31" i="2" s="1"/>
  <c r="H31" i="2" s="1"/>
  <c r="I31" i="2" s="1"/>
  <c r="C34" i="2" s="1"/>
  <c r="D34" i="2" s="1"/>
  <c r="E34" i="2" s="1"/>
  <c r="F34" i="2" s="1"/>
  <c r="A69" i="1"/>
  <c r="A70" i="1" s="1"/>
  <c r="A71" i="1" s="1"/>
  <c r="A72" i="1" s="1"/>
  <c r="A73" i="1" s="1"/>
  <c r="A74" i="1" s="1"/>
  <c r="A75" i="1" s="1"/>
  <c r="A68" i="1"/>
  <c r="L36" i="1"/>
  <c r="J36" i="1"/>
  <c r="D75" i="1" s="1"/>
  <c r="L33" i="1"/>
  <c r="J33" i="1"/>
  <c r="L30" i="1"/>
  <c r="J30" i="1"/>
  <c r="D73" i="1" s="1"/>
  <c r="L27" i="1"/>
  <c r="J27" i="1"/>
  <c r="K27" i="1" s="1"/>
  <c r="L24" i="1"/>
  <c r="J24" i="1"/>
  <c r="D71" i="1" s="1"/>
  <c r="L21" i="1"/>
  <c r="J21" i="1"/>
  <c r="L18" i="1"/>
  <c r="J18" i="1"/>
  <c r="D69" i="1" s="1"/>
  <c r="L15" i="1"/>
  <c r="J15" i="1"/>
  <c r="K15" i="1" s="1"/>
  <c r="L12" i="1"/>
  <c r="J12" i="1"/>
  <c r="D67" i="1" s="1"/>
  <c r="E10" i="1"/>
  <c r="F10" i="1" s="1"/>
  <c r="G10" i="1" s="1"/>
  <c r="H10" i="1" s="1"/>
  <c r="I10" i="1" s="1"/>
  <c r="C13" i="1" s="1"/>
  <c r="D13" i="1" s="1"/>
  <c r="E13" i="1" s="1"/>
  <c r="F13" i="1" s="1"/>
  <c r="G13" i="1" s="1"/>
  <c r="H13" i="1" s="1"/>
  <c r="I13" i="1" s="1"/>
  <c r="C16" i="1" s="1"/>
  <c r="D16" i="1" s="1"/>
  <c r="E16" i="1" s="1"/>
  <c r="F16" i="1" s="1"/>
  <c r="G16" i="1" s="1"/>
  <c r="H16" i="1" s="1"/>
  <c r="I16" i="1" s="1"/>
  <c r="C19" i="1" s="1"/>
  <c r="D19" i="1" s="1"/>
  <c r="E19" i="1" s="1"/>
  <c r="F19" i="1" s="1"/>
  <c r="G19" i="1" s="1"/>
  <c r="H19" i="1" s="1"/>
  <c r="I19" i="1" s="1"/>
  <c r="C22" i="1" s="1"/>
  <c r="D22" i="1" s="1"/>
  <c r="E22" i="1" s="1"/>
  <c r="F22" i="1" s="1"/>
  <c r="G22" i="1" s="1"/>
  <c r="H22" i="1" s="1"/>
  <c r="I22" i="1" s="1"/>
  <c r="C25" i="1" s="1"/>
  <c r="D25" i="1" s="1"/>
  <c r="E25" i="1" s="1"/>
  <c r="F25" i="1" s="1"/>
  <c r="G25" i="1" s="1"/>
  <c r="H25" i="1" s="1"/>
  <c r="I25" i="1" s="1"/>
  <c r="C28" i="1" s="1"/>
  <c r="D28" i="1" s="1"/>
  <c r="E28" i="1" s="1"/>
  <c r="F28" i="1" s="1"/>
  <c r="G28" i="1" s="1"/>
  <c r="H28" i="1" s="1"/>
  <c r="I28" i="1" s="1"/>
  <c r="C31" i="1" s="1"/>
  <c r="D31" i="1" s="1"/>
  <c r="E31" i="1" s="1"/>
  <c r="F31" i="1" s="1"/>
  <c r="G31" i="1" s="1"/>
  <c r="H31" i="1" s="1"/>
  <c r="I31" i="1" s="1"/>
  <c r="C34" i="1" s="1"/>
  <c r="D34" i="1" s="1"/>
  <c r="E34" i="1" s="1"/>
  <c r="F34" i="1" s="1"/>
  <c r="G34" i="1" s="1"/>
  <c r="H34" i="1" s="1"/>
  <c r="I34" i="1" s="1"/>
  <c r="D10" i="1"/>
  <c r="K18" i="1" l="1"/>
  <c r="K36" i="1"/>
  <c r="O36" i="1" s="1"/>
  <c r="K30" i="1"/>
  <c r="O30" i="1" s="1"/>
  <c r="K24" i="1"/>
  <c r="O24" i="1" s="1"/>
  <c r="O18" i="1"/>
  <c r="K12" i="1"/>
  <c r="O12" i="2"/>
  <c r="K18" i="2"/>
  <c r="O18" i="2" s="1"/>
  <c r="K30" i="2"/>
  <c r="O30" i="2" s="1"/>
  <c r="D69" i="2"/>
  <c r="D76" i="2" s="1"/>
  <c r="D73" i="2"/>
  <c r="K12" i="2"/>
  <c r="G62" i="2" s="1"/>
  <c r="K24" i="2"/>
  <c r="O24" i="2" s="1"/>
  <c r="J38" i="2"/>
  <c r="G62" i="1"/>
  <c r="D70" i="1"/>
  <c r="D74" i="1"/>
  <c r="O15" i="1"/>
  <c r="K21" i="1"/>
  <c r="O21" i="1" s="1"/>
  <c r="O27" i="1"/>
  <c r="K33" i="1"/>
  <c r="O33" i="1" s="1"/>
  <c r="O12" i="1"/>
  <c r="D68" i="1"/>
  <c r="D72" i="1"/>
  <c r="J38" i="1"/>
  <c r="D76" i="1" l="1"/>
  <c r="F72" i="2"/>
  <c r="F68" i="2"/>
  <c r="F73" i="2"/>
  <c r="F69" i="2"/>
  <c r="F74" i="2"/>
  <c r="F70" i="2"/>
  <c r="F75" i="2"/>
  <c r="F71" i="2"/>
  <c r="F67" i="2"/>
  <c r="F72" i="1"/>
  <c r="F68" i="1"/>
  <c r="F73" i="1"/>
  <c r="F69" i="1"/>
  <c r="F74" i="1"/>
  <c r="F70" i="1"/>
  <c r="F75" i="1"/>
  <c r="F71" i="1"/>
  <c r="F67" i="1"/>
  <c r="F77" i="2" l="1"/>
  <c r="F77" i="1"/>
  <c r="F76" i="1"/>
</calcChain>
</file>

<file path=xl/sharedStrings.xml><?xml version="1.0" encoding="utf-8"?>
<sst xmlns="http://schemas.openxmlformats.org/spreadsheetml/2006/main" count="176" uniqueCount="76">
  <si>
    <t>医療機関等名称</t>
  </si>
  <si>
    <t>　新型コロナウイルスワクチン接種の実績報告書</t>
    <rPh sb="1" eb="3">
      <t>シンガタ</t>
    </rPh>
    <rPh sb="14" eb="16">
      <t>セッシュ</t>
    </rPh>
    <rPh sb="17" eb="19">
      <t>ジッセキ</t>
    </rPh>
    <rPh sb="19" eb="22">
      <t>ホウコクショ</t>
    </rPh>
    <phoneticPr fontId="4"/>
  </si>
  <si>
    <t>　　下記のとおり、新型コロナウイルスワクチンの接種を行ったので報告する。</t>
    <rPh sb="2" eb="4">
      <t>カキ</t>
    </rPh>
    <rPh sb="9" eb="11">
      <t>シンガタ</t>
    </rPh>
    <rPh sb="23" eb="25">
      <t>セッシュ</t>
    </rPh>
    <rPh sb="26" eb="27">
      <t>オコナ</t>
    </rPh>
    <rPh sb="31" eb="33">
      <t>ホウコク</t>
    </rPh>
    <phoneticPr fontId="4"/>
  </si>
  <si>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4"/>
  </si>
  <si>
    <t>週の接種回数</t>
    <rPh sb="0" eb="1">
      <t>シュウ</t>
    </rPh>
    <rPh sb="2" eb="4">
      <t>セッシュ</t>
    </rPh>
    <rPh sb="4" eb="6">
      <t>カイスウ</t>
    </rPh>
    <phoneticPr fontId="4"/>
  </si>
  <si>
    <t>週の回数区分</t>
    <rPh sb="0" eb="1">
      <t>シュウ</t>
    </rPh>
    <rPh sb="2" eb="4">
      <t>カイスウ</t>
    </rPh>
    <rPh sb="4" eb="6">
      <t>クブン</t>
    </rPh>
    <phoneticPr fontId="4"/>
  </si>
  <si>
    <t>週のうち、時間外等の接種体制の実施</t>
    <rPh sb="0" eb="1">
      <t>シュウ</t>
    </rPh>
    <rPh sb="5" eb="8">
      <t>ジカンガイ</t>
    </rPh>
    <rPh sb="8" eb="9">
      <t>トウ</t>
    </rPh>
    <rPh sb="10" eb="12">
      <t>セッシュ</t>
    </rPh>
    <rPh sb="12" eb="14">
      <t>タイセイ</t>
    </rPh>
    <rPh sb="15" eb="17">
      <t>ジッシ</t>
    </rPh>
    <phoneticPr fontId="4"/>
  </si>
  <si>
    <t>備考</t>
    <rPh sb="0" eb="2">
      <t>ビコウ</t>
    </rPh>
    <phoneticPr fontId="4"/>
  </si>
  <si>
    <t>（月）</t>
    <rPh sb="1" eb="2">
      <t>ゲツ</t>
    </rPh>
    <phoneticPr fontId="4"/>
  </si>
  <si>
    <t>（火）</t>
    <rPh sb="1" eb="2">
      <t>カ</t>
    </rPh>
    <phoneticPr fontId="4"/>
  </si>
  <si>
    <t>（水）</t>
    <rPh sb="1" eb="2">
      <t>スイ</t>
    </rPh>
    <phoneticPr fontId="4"/>
  </si>
  <si>
    <t>（木）</t>
    <rPh sb="1" eb="2">
      <t>モク</t>
    </rPh>
    <phoneticPr fontId="4"/>
  </si>
  <si>
    <t>（金）</t>
    <rPh sb="1" eb="2">
      <t>キン</t>
    </rPh>
    <phoneticPr fontId="4"/>
  </si>
  <si>
    <t>（土）</t>
    <rPh sb="1" eb="2">
      <t>ド</t>
    </rPh>
    <phoneticPr fontId="4"/>
  </si>
  <si>
    <t>（日）</t>
    <rPh sb="1" eb="2">
      <t>ニチ</t>
    </rPh>
    <phoneticPr fontId="4"/>
  </si>
  <si>
    <t>時間外等の接種体制の有無</t>
    <rPh sb="0" eb="3">
      <t>ジカンガイ</t>
    </rPh>
    <rPh sb="3" eb="4">
      <t>トウ</t>
    </rPh>
    <rPh sb="5" eb="7">
      <t>セッシュ</t>
    </rPh>
    <rPh sb="7" eb="9">
      <t>タイセイ</t>
    </rPh>
    <rPh sb="10" eb="12">
      <t>ウム</t>
    </rPh>
    <phoneticPr fontId="4"/>
  </si>
  <si>
    <t>接種回数（予診のみを含めない）</t>
    <rPh sb="0" eb="2">
      <t>セッシュ</t>
    </rPh>
    <rPh sb="2" eb="4">
      <t>カイスウ</t>
    </rPh>
    <rPh sb="5" eb="7">
      <t>ヨシン</t>
    </rPh>
    <rPh sb="10" eb="11">
      <t>フク</t>
    </rPh>
    <phoneticPr fontId="4"/>
  </si>
  <si>
    <t>時間外等の接種体制の有無</t>
  </si>
  <si>
    <t>　</t>
  </si>
  <si>
    <t>接種回数計（予診のみを含めない）</t>
    <rPh sb="0" eb="2">
      <t>セッシュ</t>
    </rPh>
    <rPh sb="2" eb="4">
      <t>カイスウ</t>
    </rPh>
    <rPh sb="4" eb="5">
      <t>ケイ</t>
    </rPh>
    <rPh sb="6" eb="8">
      <t>ヨシン</t>
    </rPh>
    <rPh sb="11" eb="12">
      <t>フク</t>
    </rPh>
    <phoneticPr fontId="4"/>
  </si>
  <si>
    <t>令和５年　　　月　　　日</t>
    <rPh sb="0" eb="2">
      <t>レイワ</t>
    </rPh>
    <rPh sb="3" eb="4">
      <t>ネン</t>
    </rPh>
    <rPh sb="7" eb="8">
      <t>ガツ</t>
    </rPh>
    <rPh sb="11" eb="12">
      <t>ニチ</t>
    </rPh>
    <phoneticPr fontId="4"/>
  </si>
  <si>
    <t>医療機関等名称</t>
    <rPh sb="0" eb="2">
      <t>イリョウ</t>
    </rPh>
    <rPh sb="2" eb="4">
      <t>キカン</t>
    </rPh>
    <rPh sb="4" eb="5">
      <t>トウ</t>
    </rPh>
    <rPh sb="5" eb="7">
      <t>メイショウ</t>
    </rPh>
    <phoneticPr fontId="4"/>
  </si>
  <si>
    <t>開設者氏名</t>
    <rPh sb="0" eb="3">
      <t>カイセツシャ</t>
    </rPh>
    <rPh sb="3" eb="5">
      <t>シメイ</t>
    </rPh>
    <phoneticPr fontId="4"/>
  </si>
  <si>
    <t>電話番号</t>
    <rPh sb="0" eb="2">
      <t>デンワ</t>
    </rPh>
    <rPh sb="2" eb="4">
      <t>バンゴウ</t>
    </rPh>
    <phoneticPr fontId="4"/>
  </si>
  <si>
    <t>請求金額</t>
    <rPh sb="0" eb="2">
      <t>セイキュウ</t>
    </rPh>
    <rPh sb="2" eb="4">
      <t>キンガク</t>
    </rPh>
    <phoneticPr fontId="4"/>
  </si>
  <si>
    <t>内訳</t>
    <rPh sb="0" eb="2">
      <t>ウチワケ</t>
    </rPh>
    <phoneticPr fontId="4"/>
  </si>
  <si>
    <t>令和5年5月1日から令和5年7月2日の間</t>
    <rPh sb="0" eb="2">
      <t>レイワ</t>
    </rPh>
    <rPh sb="3" eb="4">
      <t>ネン</t>
    </rPh>
    <rPh sb="7" eb="8">
      <t>ニチ</t>
    </rPh>
    <rPh sb="10" eb="12">
      <t>レイワ</t>
    </rPh>
    <rPh sb="13" eb="14">
      <t>ネン</t>
    </rPh>
    <rPh sb="19" eb="20">
      <t>アイダ</t>
    </rPh>
    <phoneticPr fontId="4"/>
  </si>
  <si>
    <r>
      <t>100回以上接種した取扱いとする週</t>
    </r>
    <r>
      <rPr>
        <vertAlign val="superscript"/>
        <sz val="22"/>
        <color theme="1"/>
        <rFont val="游ゴシック"/>
        <family val="3"/>
        <charset val="128"/>
      </rPr>
      <t>※</t>
    </r>
    <rPh sb="10" eb="12">
      <t>トリアツカ</t>
    </rPh>
    <phoneticPr fontId="4"/>
  </si>
  <si>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4"/>
  </si>
  <si>
    <t>※ 週のうち少なくとも１日は時間外、夜間または休日における接種体制を要する。</t>
  </si>
  <si>
    <t>接種回数</t>
    <rPh sb="0" eb="2">
      <t>セッシュ</t>
    </rPh>
    <rPh sb="2" eb="4">
      <t>カイスウ</t>
    </rPh>
    <phoneticPr fontId="4"/>
  </si>
  <si>
    <t>週100回以上接種の加算</t>
    <rPh sb="0" eb="1">
      <t>シュウ</t>
    </rPh>
    <rPh sb="4" eb="5">
      <t>カイ</t>
    </rPh>
    <rPh sb="5" eb="7">
      <t>イジョウ</t>
    </rPh>
    <rPh sb="7" eb="9">
      <t>セッシュ</t>
    </rPh>
    <rPh sb="10" eb="12">
      <t>カサン</t>
    </rPh>
    <phoneticPr fontId="4"/>
  </si>
  <si>
    <t>（予診のみを含めない）</t>
    <rPh sb="1" eb="3">
      <t>ヨシン</t>
    </rPh>
    <rPh sb="6" eb="7">
      <t>フク</t>
    </rPh>
    <phoneticPr fontId="4"/>
  </si>
  <si>
    <t>単価 2,000円/回</t>
    <rPh sb="8" eb="9">
      <t>エン</t>
    </rPh>
    <phoneticPr fontId="4"/>
  </si>
  <si>
    <t>合計</t>
    <rPh sb="0" eb="2">
      <t>ゴウケイ</t>
    </rPh>
    <phoneticPr fontId="4"/>
  </si>
  <si>
    <t>参考記載：各加算の対象となった接種の数</t>
    <rPh sb="5" eb="6">
      <t>カク</t>
    </rPh>
    <phoneticPr fontId="4"/>
  </si>
  <si>
    <t>（参考）標榜する診療時間</t>
    <rPh sb="1" eb="3">
      <t>サンコウ</t>
    </rPh>
    <rPh sb="4" eb="6">
      <t>ヒョウボウ</t>
    </rPh>
    <rPh sb="8" eb="10">
      <t>シンリョウ</t>
    </rPh>
    <rPh sb="10" eb="12">
      <t>ジカン</t>
    </rPh>
    <phoneticPr fontId="4"/>
  </si>
  <si>
    <t>日</t>
  </si>
  <si>
    <t>月</t>
  </si>
  <si>
    <t>火</t>
  </si>
  <si>
    <t>水</t>
  </si>
  <si>
    <t>木</t>
  </si>
  <si>
    <t>金</t>
  </si>
  <si>
    <t>土</t>
  </si>
  <si>
    <t>金融機関コード</t>
    <rPh sb="0" eb="2">
      <t>キンユウ</t>
    </rPh>
    <rPh sb="2" eb="4">
      <t>キカン</t>
    </rPh>
    <phoneticPr fontId="4"/>
  </si>
  <si>
    <t>支店コード</t>
    <rPh sb="0" eb="2">
      <t>シテン</t>
    </rPh>
    <phoneticPr fontId="4"/>
  </si>
  <si>
    <t>金融機関名</t>
    <rPh sb="0" eb="2">
      <t>キンユウ</t>
    </rPh>
    <rPh sb="2" eb="5">
      <t>キカンメイ</t>
    </rPh>
    <phoneticPr fontId="4"/>
  </si>
  <si>
    <t>支店名</t>
    <rPh sb="0" eb="2">
      <t>シテン</t>
    </rPh>
    <rPh sb="2" eb="3">
      <t>メイ</t>
    </rPh>
    <phoneticPr fontId="4"/>
  </si>
  <si>
    <t>預金種別</t>
    <rPh sb="0" eb="2">
      <t>ヨキン</t>
    </rPh>
    <rPh sb="2" eb="4">
      <t>シュベツ</t>
    </rPh>
    <phoneticPr fontId="4"/>
  </si>
  <si>
    <t>口座番号</t>
    <rPh sb="0" eb="2">
      <t>コウザ</t>
    </rPh>
    <rPh sb="2" eb="4">
      <t>バンゴウ</t>
    </rPh>
    <phoneticPr fontId="4"/>
  </si>
  <si>
    <t>フリガナ</t>
  </si>
  <si>
    <t>口座名義人</t>
    <rPh sb="0" eb="2">
      <t>コウザ</t>
    </rPh>
    <rPh sb="2" eb="5">
      <t>メイギニン</t>
    </rPh>
    <phoneticPr fontId="4"/>
  </si>
  <si>
    <t>呉市長　様</t>
    <rPh sb="0" eb="1">
      <t>クレ</t>
    </rPh>
    <rPh sb="1" eb="3">
      <t>シチョウ</t>
    </rPh>
    <rPh sb="4" eb="5">
      <t>サマ</t>
    </rPh>
    <phoneticPr fontId="4"/>
  </si>
  <si>
    <t>令和５年　　　月　　　日</t>
    <rPh sb="3" eb="4">
      <t>ネン</t>
    </rPh>
    <rPh sb="7" eb="8">
      <t>ガツ</t>
    </rPh>
    <rPh sb="11" eb="12">
      <t>ニチ</t>
    </rPh>
    <phoneticPr fontId="4"/>
  </si>
  <si>
    <t>令和5年7月3日から令和5年8月31日の間</t>
    <rPh sb="0" eb="2">
      <t>レイワ</t>
    </rPh>
    <rPh sb="3" eb="4">
      <t>ネン</t>
    </rPh>
    <rPh sb="7" eb="8">
      <t>ニチ</t>
    </rPh>
    <rPh sb="10" eb="12">
      <t>レイワ</t>
    </rPh>
    <rPh sb="13" eb="14">
      <t>ネン</t>
    </rPh>
    <rPh sb="20" eb="21">
      <t>アイダ</t>
    </rPh>
    <phoneticPr fontId="4"/>
  </si>
  <si>
    <t>ピンクのセルに入力してください。</t>
    <rPh sb="7" eb="9">
      <t>ニュウリョク</t>
    </rPh>
    <phoneticPr fontId="4"/>
  </si>
  <si>
    <t>個別接種促進のための支援事業に係る請求書</t>
    <rPh sb="0" eb="2">
      <t>コベツ</t>
    </rPh>
    <rPh sb="2" eb="4">
      <t>セッシュ</t>
    </rPh>
    <rPh sb="4" eb="6">
      <t>ソクシン</t>
    </rPh>
    <rPh sb="10" eb="12">
      <t>シエン</t>
    </rPh>
    <rPh sb="12" eb="14">
      <t>ジギョウ</t>
    </rPh>
    <rPh sb="15" eb="16">
      <t>カカ</t>
    </rPh>
    <rPh sb="17" eb="18">
      <t>ショウ</t>
    </rPh>
    <rPh sb="18" eb="19">
      <t>モトム</t>
    </rPh>
    <rPh sb="19" eb="20">
      <t>ショ</t>
    </rPh>
    <phoneticPr fontId="4"/>
  </si>
  <si>
    <t>　令和5年7月3日から令和5年8月31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1" eb="23">
      <t>キカン</t>
    </rPh>
    <rPh sb="67" eb="68">
      <t>クレ</t>
    </rPh>
    <rPh sb="92" eb="94">
      <t>シエン</t>
    </rPh>
    <phoneticPr fontId="4"/>
  </si>
  <si>
    <t>様式第２号（第５条関係）</t>
    <rPh sb="6" eb="7">
      <t>ダイ</t>
    </rPh>
    <rPh sb="8" eb="9">
      <t>ジョウ</t>
    </rPh>
    <rPh sb="9" eb="11">
      <t>カンケイ</t>
    </rPh>
    <phoneticPr fontId="4"/>
  </si>
  <si>
    <t>様式第３号（第５条関係）</t>
    <rPh sb="6" eb="7">
      <t>ダイ</t>
    </rPh>
    <rPh sb="8" eb="9">
      <t>ジョウ</t>
    </rPh>
    <rPh sb="9" eb="11">
      <t>カンケイ</t>
    </rPh>
    <phoneticPr fontId="4"/>
  </si>
  <si>
    <t>　令和5年5月1日から令和5年7月2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36" eb="38">
      <t>シンガタ</t>
    </rPh>
    <rPh sb="50" eb="52">
      <t>セッシュ</t>
    </rPh>
    <rPh sb="53" eb="55">
      <t>ジッシ</t>
    </rPh>
    <rPh sb="60" eb="62">
      <t>イカ</t>
    </rPh>
    <rPh sb="68" eb="70">
      <t>シンガタ</t>
    </rPh>
    <rPh sb="81" eb="83">
      <t>コベツ</t>
    </rPh>
    <rPh sb="83" eb="85">
      <t>セッシュ</t>
    </rPh>
    <rPh sb="85" eb="87">
      <t>ソクシン</t>
    </rPh>
    <rPh sb="87" eb="89">
      <t>シエン</t>
    </rPh>
    <rPh sb="89" eb="91">
      <t>ジギョウ</t>
    </rPh>
    <rPh sb="95" eb="97">
      <t>シハライ</t>
    </rPh>
    <rPh sb="98" eb="100">
      <t>セイキュウ</t>
    </rPh>
    <phoneticPr fontId="4"/>
  </si>
  <si>
    <t>円</t>
    <rPh sb="0" eb="1">
      <t>エン</t>
    </rPh>
    <phoneticPr fontId="2"/>
  </si>
  <si>
    <t>様式第１号</t>
    <rPh sb="2" eb="3">
      <t>ダイ</t>
    </rPh>
    <rPh sb="4" eb="5">
      <t>ゴウ</t>
    </rPh>
    <phoneticPr fontId="2"/>
  </si>
  <si>
    <t>令和　　年　　月　　日</t>
    <rPh sb="0" eb="2">
      <t>レイワ</t>
    </rPh>
    <rPh sb="4" eb="5">
      <t>ネン</t>
    </rPh>
    <rPh sb="7" eb="8">
      <t>ガツ</t>
    </rPh>
    <rPh sb="10" eb="11">
      <t>ニチ</t>
    </rPh>
    <phoneticPr fontId="2"/>
  </si>
  <si>
    <t>　呉　市　長　　様</t>
    <rPh sb="1" eb="2">
      <t>クレ</t>
    </rPh>
    <rPh sb="3" eb="4">
      <t>シ</t>
    </rPh>
    <rPh sb="5" eb="6">
      <t>オサ</t>
    </rPh>
    <rPh sb="8" eb="9">
      <t>サマ</t>
    </rPh>
    <phoneticPr fontId="2"/>
  </si>
  <si>
    <t>住所</t>
    <rPh sb="0" eb="1">
      <t>スミ</t>
    </rPh>
    <rPh sb="1" eb="2">
      <t>ショ</t>
    </rPh>
    <phoneticPr fontId="2"/>
  </si>
  <si>
    <t>医療機関等名称</t>
    <rPh sb="0" eb="2">
      <t>イリョウ</t>
    </rPh>
    <rPh sb="2" eb="5">
      <t>キカントウ</t>
    </rPh>
    <rPh sb="5" eb="7">
      <t>メイショウ</t>
    </rPh>
    <phoneticPr fontId="2"/>
  </si>
  <si>
    <t>代表者職氏名</t>
    <rPh sb="0" eb="3">
      <t>ダイヒョウシャ</t>
    </rPh>
    <rPh sb="3" eb="4">
      <t>ショク</t>
    </rPh>
    <rPh sb="4" eb="6">
      <t>シメイ</t>
    </rPh>
    <phoneticPr fontId="2"/>
  </si>
  <si>
    <t>(開設者氏名)</t>
    <rPh sb="1" eb="4">
      <t>カイセツシャ</t>
    </rPh>
    <rPh sb="4" eb="6">
      <t>シメイ</t>
    </rPh>
    <phoneticPr fontId="2"/>
  </si>
  <si>
    <t>呉市新型コロナウイルスワクチン個別接種促進事業支援金交付申請書</t>
    <rPh sb="23" eb="25">
      <t>シエン</t>
    </rPh>
    <rPh sb="26" eb="31">
      <t>コウフシンセイショ</t>
    </rPh>
    <phoneticPr fontId="2"/>
  </si>
  <si>
    <t>　このことについて，次により支援金を交付されるよう関係書類を添えて申請します。</t>
    <rPh sb="14" eb="16">
      <t>シエン</t>
    </rPh>
    <phoneticPr fontId="2"/>
  </si>
  <si>
    <t>１　申請額</t>
    <phoneticPr fontId="2"/>
  </si>
  <si>
    <t>金</t>
    <rPh sb="0" eb="1">
      <t>キン</t>
    </rPh>
    <phoneticPr fontId="2"/>
  </si>
  <si>
    <t>２　実績報告内訳書（様式第２号のとおり）</t>
  </si>
  <si>
    <r>
      <t>兼事業実績報告書（第</t>
    </r>
    <r>
      <rPr>
        <b/>
        <sz val="11"/>
        <color rgb="FFFF0000"/>
        <rFont val="ＭＳ 明朝"/>
        <family val="1"/>
        <charset val="128"/>
      </rPr>
      <t>２</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</si>
  <si>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１</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</si>
</sst>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176" formatCode="m/d"/>
    <numFmt numFmtId="177" formatCode="General&quot;回&quot;"/>
    <numFmt numFmtId="178" formatCode="#,##0&quot;回&quot;;[Red]\-#,##0&quot;回&quot;"/>
    <numFmt numFmtId="179" formatCode="General&quot;週&quot;"/>
    <numFmt numFmtId="180" formatCode="m&quot;月&quot;d&quot;日の週&quot;"/>
    <numFmt numFmtId="181" formatCode="#,##0&quot;回&quot;;[Red]\-#,##0"/>
    <numFmt numFmtId="182" formatCode="#,##0&quot;円&quot;;[Red]\-#,##0"/>
    <numFmt numFmtId="183" formatCode="General&quot;日&quot;"/>
    <numFmt numFmtId="184" formatCode="\(#,##0&quot;回&quot;\);[Red]\(\-#,##0&quot;回&quot;\)"/>
    <numFmt numFmtId="185" formatCode="\(General&quot;回&quot;\)"/>
    <numFmt numFmtId="186" formatCode="#,##0_ "/>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24"/>
      <color rgb="FFFF0000"/>
      <name val="游ゴシック"/>
      <family val="3"/>
      <scheme val="minor"/>
    </font>
    <font>
      <sz val="6"/>
      <name val="游ゴシック"/>
      <family val="3"/>
    </font>
    <font>
      <sz val="18"/>
      <color theme="1"/>
      <name val="游ゴシック"/>
      <family val="3"/>
      <scheme val="minor"/>
    </font>
    <font>
      <sz val="20"/>
      <color theme="1"/>
      <name val="游ゴシック"/>
      <family val="3"/>
      <scheme val="minor"/>
    </font>
    <font>
      <sz val="22"/>
      <color theme="1"/>
      <name val="游ゴシック"/>
      <family val="3"/>
      <scheme val="minor"/>
    </font>
    <font>
      <b/>
      <sz val="22"/>
      <color theme="1"/>
      <name val="游ゴシック"/>
      <family val="3"/>
      <scheme val="minor"/>
    </font>
    <font>
      <sz val="14"/>
      <color theme="1"/>
      <name val="游ゴシック"/>
      <family val="3"/>
      <scheme val="minor"/>
    </font>
    <font>
      <sz val="12"/>
      <color theme="1"/>
      <name val="游ゴシック"/>
      <family val="3"/>
      <scheme val="minor"/>
    </font>
    <font>
      <b/>
      <sz val="16"/>
      <color theme="0"/>
      <name val="游ゴシック"/>
      <family val="3"/>
      <scheme val="minor"/>
    </font>
    <font>
      <b/>
      <sz val="16"/>
      <color rgb="FFFF0000"/>
      <name val="游ゴシック"/>
      <family val="3"/>
      <scheme val="minor"/>
    </font>
    <font>
      <b/>
      <sz val="16"/>
      <color rgb="FF66FFFF"/>
      <name val="游ゴシック"/>
      <family val="3"/>
      <scheme val="minor"/>
    </font>
    <font>
      <sz val="11"/>
      <color theme="1"/>
      <name val="游ゴシック"/>
      <family val="3"/>
      <scheme val="minor"/>
    </font>
    <font>
      <sz val="16"/>
      <color theme="1"/>
      <name val="游ゴシック"/>
      <family val="3"/>
      <scheme val="minor"/>
    </font>
    <font>
      <b/>
      <sz val="28"/>
      <color theme="1"/>
      <name val="游ゴシック"/>
      <family val="3"/>
      <scheme val="minor"/>
    </font>
    <font>
      <b/>
      <sz val="24"/>
      <color theme="1"/>
      <name val="游ゴシック"/>
      <family val="3"/>
      <scheme val="minor"/>
    </font>
    <font>
      <sz val="22"/>
      <name val="游ゴシック"/>
      <family val="3"/>
      <scheme val="minor"/>
    </font>
    <font>
      <sz val="16"/>
      <name val="游ゴシック"/>
      <family val="3"/>
      <scheme val="minor"/>
    </font>
    <font>
      <sz val="11"/>
      <name val="游ゴシック"/>
      <family val="3"/>
      <scheme val="minor"/>
    </font>
    <font>
      <sz val="26"/>
      <name val="游ゴシック"/>
      <family val="3"/>
      <scheme val="minor"/>
    </font>
    <font>
      <sz val="26"/>
      <color theme="1"/>
      <name val="游ゴシック"/>
      <family val="3"/>
      <scheme val="minor"/>
    </font>
    <font>
      <vertAlign val="superscript"/>
      <sz val="22"/>
      <color theme="1"/>
      <name val="游ゴシック"/>
      <family val="3"/>
      <charset val="128"/>
    </font>
    <font>
      <sz val="30"/>
      <color theme="1"/>
      <name val="游ゴシック"/>
      <family val="3"/>
      <scheme val="minor"/>
    </font>
    <font>
      <b/>
      <sz val="30"/>
      <color theme="1"/>
      <name val="游ゴシック"/>
      <family val="3"/>
      <scheme val="minor"/>
    </font>
    <font>
      <b/>
      <sz val="30"/>
      <color theme="1"/>
      <name val="游ゴシック"/>
      <family val="3"/>
      <charset val="128"/>
      <scheme val="minor"/>
    </font>
    <font>
      <b/>
      <sz val="24"/>
      <color theme="1"/>
      <name val="游ゴシック"/>
      <family val="3"/>
      <charset val="128"/>
      <scheme val="minor"/>
    </font>
    <font>
      <b/>
      <sz val="16"/>
      <color rgb="FFFF9999"/>
      <name val="游ゴシック"/>
      <family val="3"/>
      <scheme val="minor"/>
    </font>
    <font>
      <b/>
      <sz val="9"/>
      <color theme="1"/>
      <name val="游ゴシック"/>
      <family val="3"/>
      <charset val="128"/>
      <scheme val="minor"/>
    </font>
    <font>
      <sz val="11"/>
      <color theme="1"/>
      <name val="ＭＳ 明朝"/>
      <family val="1"/>
      <charset val="128"/>
    </font>
    <font>
      <sz val="10"/>
      <color theme="1"/>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rgb="FFFCE4D6"/>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4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2" xfId="0" applyFont="1" applyBorder="1" applyAlignment="1">
      <alignment horizontal="center" vertical="center"/>
    </xf>
    <xf numFmtId="176" fontId="11"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3" fillId="3" borderId="2" xfId="0" applyNumberFormat="1" applyFont="1" applyFill="1" applyBorder="1" applyAlignment="1">
      <alignment horizontal="center" vertical="center"/>
    </xf>
    <xf numFmtId="38" fontId="15" fillId="2" borderId="2" xfId="1" applyFont="1" applyFill="1" applyBorder="1" applyAlignment="1" applyProtection="1">
      <alignment horizontal="center" vertical="center"/>
      <protection locked="0"/>
    </xf>
    <xf numFmtId="177" fontId="15" fillId="0" borderId="4" xfId="1" applyNumberFormat="1" applyFont="1" applyFill="1" applyBorder="1">
      <alignment vertical="center"/>
    </xf>
    <xf numFmtId="0" fontId="15" fillId="0" borderId="3" xfId="0" applyFont="1" applyFill="1" applyBorder="1" applyAlignment="1">
      <alignment horizontal="center" vertical="center"/>
    </xf>
    <xf numFmtId="0" fontId="9" fillId="0" borderId="11" xfId="0" applyFont="1" applyBorder="1" applyAlignment="1">
      <alignment vertical="center" wrapText="1"/>
    </xf>
    <xf numFmtId="0" fontId="9" fillId="0" borderId="10" xfId="0" applyFont="1" applyBorder="1" applyAlignment="1">
      <alignment vertical="center" wrapText="1"/>
    </xf>
    <xf numFmtId="177" fontId="15" fillId="0" borderId="12" xfId="1" applyNumberFormat="1" applyFont="1" applyBorder="1">
      <alignment vertical="center"/>
    </xf>
    <xf numFmtId="0" fontId="15" fillId="0" borderId="12" xfId="0" applyFont="1" applyFill="1" applyBorder="1" applyAlignment="1">
      <alignment horizontal="center" vertical="center"/>
    </xf>
    <xf numFmtId="38" fontId="15" fillId="0" borderId="12" xfId="1" applyFont="1" applyFill="1" applyBorder="1" applyAlignment="1">
      <alignment horizontal="center" vertical="center"/>
    </xf>
    <xf numFmtId="0" fontId="0" fillId="0" borderId="0" xfId="0" applyBorder="1">
      <alignment vertical="center"/>
    </xf>
    <xf numFmtId="177" fontId="15" fillId="0" borderId="6" xfId="1" applyNumberFormat="1" applyFont="1" applyBorder="1">
      <alignment vertical="center"/>
    </xf>
    <xf numFmtId="0" fontId="15" fillId="0" borderId="6" xfId="0" applyFont="1" applyFill="1" applyBorder="1" applyAlignment="1">
      <alignment horizontal="center" vertical="center"/>
    </xf>
    <xf numFmtId="38" fontId="15" fillId="0" borderId="6" xfId="1"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38" fontId="9" fillId="0" borderId="0" xfId="1" applyFont="1" applyFill="1" applyBorder="1" applyAlignment="1">
      <alignment horizontal="left" vertical="center"/>
    </xf>
    <xf numFmtId="0" fontId="7" fillId="0" borderId="0" xfId="0" applyFont="1">
      <alignment vertical="center"/>
    </xf>
    <xf numFmtId="0" fontId="7" fillId="0" borderId="0" xfId="2" applyFont="1" applyBorder="1">
      <alignment vertical="center"/>
    </xf>
    <xf numFmtId="0" fontId="7" fillId="0" borderId="1" xfId="0" applyFont="1" applyBorder="1">
      <alignment vertical="center"/>
    </xf>
    <xf numFmtId="0" fontId="0" fillId="0" borderId="1" xfId="0" applyBorder="1">
      <alignment vertical="center"/>
    </xf>
    <xf numFmtId="0" fontId="14" fillId="0" borderId="0" xfId="2" applyFont="1" applyBorder="1">
      <alignment vertical="center"/>
    </xf>
    <xf numFmtId="0" fontId="17" fillId="0" borderId="0" xfId="2" applyFont="1" applyBorder="1" applyAlignment="1">
      <alignment horizontal="center" vertical="center"/>
    </xf>
    <xf numFmtId="0" fontId="19" fillId="0" borderId="0" xfId="2" applyFont="1" applyBorder="1" applyAlignment="1">
      <alignment vertical="top" wrapText="1"/>
    </xf>
    <xf numFmtId="0" fontId="20" fillId="0" borderId="0" xfId="2" applyFont="1" applyBorder="1" applyAlignment="1">
      <alignment vertical="top" wrapText="1"/>
    </xf>
    <xf numFmtId="0" fontId="20" fillId="0" borderId="0" xfId="2" applyFont="1" applyBorder="1">
      <alignment vertical="center"/>
    </xf>
    <xf numFmtId="0" fontId="14" fillId="0" borderId="0" xfId="2" applyFont="1" applyBorder="1" applyAlignment="1">
      <alignment vertical="center"/>
    </xf>
    <xf numFmtId="0" fontId="14" fillId="0" borderId="0" xfId="2" applyFont="1" applyBorder="1" applyAlignment="1">
      <alignment horizontal="right" vertical="center"/>
    </xf>
    <xf numFmtId="0" fontId="21" fillId="0" borderId="1" xfId="2" applyFont="1" applyBorder="1">
      <alignment vertical="center"/>
    </xf>
    <xf numFmtId="0" fontId="22" fillId="0" borderId="1" xfId="0" applyFont="1" applyBorder="1">
      <alignment vertical="center"/>
    </xf>
    <xf numFmtId="179" fontId="7" fillId="0" borderId="0" xfId="0" applyNumberFormat="1" applyFont="1">
      <alignment vertical="center"/>
    </xf>
    <xf numFmtId="0" fontId="6" fillId="0" borderId="0" xfId="0" applyFont="1">
      <alignment vertical="center"/>
    </xf>
    <xf numFmtId="0" fontId="5" fillId="0" borderId="9" xfId="0" applyFont="1" applyBorder="1" applyAlignment="1">
      <alignment vertical="center" wrapText="1"/>
    </xf>
    <xf numFmtId="0" fontId="5" fillId="0" borderId="0" xfId="0" applyFont="1" applyBorder="1" applyAlignment="1">
      <alignment vertical="center"/>
    </xf>
    <xf numFmtId="0" fontId="15" fillId="0" borderId="1" xfId="0" applyFont="1" applyBorder="1" applyAlignment="1">
      <alignment vertical="center" wrapText="1"/>
    </xf>
    <xf numFmtId="0" fontId="15" fillId="0" borderId="0" xfId="0" applyFont="1" applyBorder="1" applyAlignment="1">
      <alignment vertical="center"/>
    </xf>
    <xf numFmtId="180" fontId="7" fillId="0" borderId="1" xfId="0" applyNumberFormat="1" applyFont="1" applyBorder="1" applyAlignment="1">
      <alignment horizontal="left" vertical="center"/>
    </xf>
    <xf numFmtId="182" fontId="7" fillId="0" borderId="13" xfId="1" applyNumberFormat="1" applyFont="1" applyBorder="1" applyAlignment="1">
      <alignment vertical="center"/>
    </xf>
    <xf numFmtId="182" fontId="7" fillId="0" borderId="0" xfId="1" applyNumberFormat="1" applyFont="1" applyBorder="1" applyAlignment="1">
      <alignment vertical="center"/>
    </xf>
    <xf numFmtId="183" fontId="7" fillId="0" borderId="0" xfId="1" applyNumberFormat="1" applyFont="1" applyBorder="1" applyAlignment="1">
      <alignment horizontal="right" vertical="center"/>
    </xf>
    <xf numFmtId="182" fontId="7" fillId="0" borderId="0" xfId="1" applyNumberFormat="1" applyFont="1" applyBorder="1" applyAlignment="1">
      <alignment horizontal="right" vertical="center"/>
    </xf>
    <xf numFmtId="182" fontId="7" fillId="0" borderId="9" xfId="1" applyNumberFormat="1" applyFont="1" applyBorder="1" applyAlignment="1">
      <alignment vertical="center"/>
    </xf>
    <xf numFmtId="0" fontId="7" fillId="0" borderId="14" xfId="0" applyFont="1" applyBorder="1">
      <alignment vertical="center"/>
    </xf>
    <xf numFmtId="182" fontId="7" fillId="0" borderId="14" xfId="1" applyNumberFormat="1" applyFont="1" applyBorder="1" applyAlignment="1">
      <alignment vertical="center"/>
    </xf>
    <xf numFmtId="184" fontId="5" fillId="0" borderId="0" xfId="1" applyNumberFormat="1" applyFont="1" applyBorder="1" applyAlignment="1">
      <alignment vertical="center"/>
    </xf>
    <xf numFmtId="38" fontId="5" fillId="0" borderId="0" xfId="1" applyFont="1" applyAlignment="1">
      <alignment horizontal="right" vertical="center"/>
    </xf>
    <xf numFmtId="184" fontId="5" fillId="0" borderId="0" xfId="1" applyNumberFormat="1" applyFont="1">
      <alignment vertical="center"/>
    </xf>
    <xf numFmtId="185" fontId="5" fillId="0" borderId="0" xfId="0" applyNumberFormat="1" applyFont="1" applyBorder="1">
      <alignment vertical="center"/>
    </xf>
    <xf numFmtId="0" fontId="5" fillId="0" borderId="0" xfId="0" applyFont="1" applyAlignment="1">
      <alignment horizontal="right" vertical="center"/>
    </xf>
    <xf numFmtId="185" fontId="5" fillId="0" borderId="0" xfId="1" applyNumberFormat="1" applyFont="1">
      <alignment vertical="center"/>
    </xf>
    <xf numFmtId="0" fontId="15" fillId="0" borderId="0" xfId="0" applyFont="1">
      <alignment vertical="center"/>
    </xf>
    <xf numFmtId="0" fontId="7" fillId="0" borderId="4" xfId="0" applyFont="1" applyFill="1" applyBorder="1">
      <alignment vertical="center"/>
    </xf>
    <xf numFmtId="0" fontId="7" fillId="0" borderId="9" xfId="0" applyFont="1" applyFill="1" applyBorder="1">
      <alignment vertical="center"/>
    </xf>
    <xf numFmtId="0" fontId="7" fillId="0" borderId="5" xfId="0" applyFont="1" applyBorder="1">
      <alignment vertical="center"/>
    </xf>
    <xf numFmtId="0" fontId="7" fillId="0" borderId="1" xfId="0" applyFont="1" applyBorder="1" applyAlignment="1">
      <alignment horizontal="left" vertical="top"/>
    </xf>
    <xf numFmtId="0" fontId="7" fillId="0" borderId="2" xfId="0" applyFont="1" applyBorder="1" applyAlignment="1">
      <alignment horizontal="center" vertical="center"/>
    </xf>
    <xf numFmtId="38" fontId="5" fillId="0" borderId="0" xfId="1" applyFont="1" applyBorder="1" applyAlignment="1">
      <alignment horizontal="center" vertical="center"/>
    </xf>
    <xf numFmtId="38" fontId="5" fillId="0" borderId="0" xfId="1" applyFont="1" applyBorder="1" applyAlignment="1">
      <alignment horizontal="right" vertical="center"/>
    </xf>
    <xf numFmtId="0" fontId="5" fillId="0" borderId="0" xfId="0" applyFont="1" applyBorder="1">
      <alignment vertical="center"/>
    </xf>
    <xf numFmtId="0" fontId="15" fillId="0" borderId="0" xfId="0" applyFont="1" applyBorder="1">
      <alignment vertical="center"/>
    </xf>
    <xf numFmtId="0" fontId="24" fillId="0" borderId="0" xfId="0" applyFont="1">
      <alignment vertical="center"/>
    </xf>
    <xf numFmtId="0" fontId="27" fillId="0" borderId="0" xfId="0" applyFont="1">
      <alignment vertical="center"/>
    </xf>
    <xf numFmtId="176" fontId="28" fillId="3" borderId="2" xfId="0" applyNumberFormat="1" applyFont="1" applyFill="1" applyBorder="1" applyAlignment="1">
      <alignment horizontal="center" vertical="center"/>
    </xf>
    <xf numFmtId="0" fontId="30" fillId="0" borderId="0" xfId="0" applyFont="1">
      <alignment vertical="center"/>
    </xf>
    <xf numFmtId="58" fontId="30" fillId="0" borderId="0" xfId="0" applyNumberFormat="1" applyFont="1" applyFill="1" applyAlignment="1" applyProtection="1">
      <alignment horizontal="right" vertical="center"/>
      <protection locked="0"/>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center"/>
    </xf>
    <xf numFmtId="0" fontId="30" fillId="0" borderId="1" xfId="0" applyFont="1" applyBorder="1">
      <alignment vertical="center"/>
    </xf>
    <xf numFmtId="0" fontId="30" fillId="0" borderId="1" xfId="0" applyFont="1" applyBorder="1" applyAlignment="1">
      <alignment horizontal="left" vertical="center"/>
    </xf>
    <xf numFmtId="0" fontId="7" fillId="0" borderId="13" xfId="0" applyFont="1" applyBorder="1">
      <alignment vertical="center"/>
    </xf>
    <xf numFmtId="0" fontId="0" fillId="0" borderId="13" xfId="0" applyBorder="1">
      <alignment vertical="center"/>
    </xf>
    <xf numFmtId="0" fontId="7" fillId="2" borderId="1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38" fontId="7" fillId="0" borderId="2" xfId="1" applyFont="1" applyBorder="1" applyAlignment="1">
      <alignment horizontal="center" vertical="center"/>
    </xf>
    <xf numFmtId="49" fontId="7" fillId="2" borderId="2" xfId="1"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49" fontId="7" fillId="2" borderId="11"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2" borderId="2" xfId="0" applyFont="1" applyFill="1" applyBorder="1" applyProtection="1">
      <alignment vertical="center"/>
      <protection locked="0"/>
    </xf>
    <xf numFmtId="181" fontId="7" fillId="0" borderId="1" xfId="1" applyNumberFormat="1" applyFont="1" applyBorder="1">
      <alignment vertical="center"/>
    </xf>
    <xf numFmtId="182" fontId="7" fillId="0" borderId="13" xfId="1" applyNumberFormat="1" applyFont="1" applyBorder="1" applyAlignment="1">
      <alignment horizontal="right" vertical="center"/>
    </xf>
    <xf numFmtId="181" fontId="7" fillId="0" borderId="14" xfId="1" applyNumberFormat="1" applyFont="1" applyBorder="1">
      <alignment vertical="center"/>
    </xf>
    <xf numFmtId="182" fontId="7" fillId="0" borderId="14" xfId="1" applyNumberFormat="1" applyFont="1" applyBorder="1">
      <alignment vertical="center"/>
    </xf>
    <xf numFmtId="184" fontId="5" fillId="0" borderId="9" xfId="1" applyNumberFormat="1" applyFont="1" applyBorder="1">
      <alignmen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7" fillId="2" borderId="13" xfId="2" applyFont="1" applyFill="1" applyBorder="1" applyProtection="1">
      <alignment vertical="center"/>
      <protection locked="0"/>
    </xf>
    <xf numFmtId="0" fontId="25" fillId="0" borderId="0" xfId="2" applyFont="1" applyBorder="1" applyAlignment="1">
      <alignment horizontal="center" vertical="center"/>
    </xf>
    <xf numFmtId="0" fontId="26" fillId="0" borderId="0" xfId="2" applyFont="1" applyBorder="1" applyAlignment="1">
      <alignment horizontal="center" vertical="center"/>
    </xf>
    <xf numFmtId="0" fontId="18" fillId="0" borderId="0" xfId="2" applyFont="1" applyBorder="1" applyAlignment="1">
      <alignment vertical="top" wrapText="1"/>
    </xf>
    <xf numFmtId="5" fontId="16" fillId="0" borderId="1" xfId="2" applyNumberFormat="1" applyFont="1" applyBorder="1" applyAlignment="1">
      <alignment horizontal="center"/>
    </xf>
    <xf numFmtId="0" fontId="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9" fillId="0" borderId="11" xfId="0" applyFont="1" applyBorder="1" applyAlignment="1">
      <alignment vertical="center" wrapText="1"/>
    </xf>
    <xf numFmtId="0" fontId="9" fillId="0" borderId="10" xfId="0" applyFont="1" applyBorder="1" applyAlignment="1">
      <alignment vertical="center" wrapText="1"/>
    </xf>
    <xf numFmtId="38" fontId="9" fillId="0" borderId="11" xfId="1" applyFont="1" applyFill="1" applyBorder="1" applyAlignment="1">
      <alignment horizontal="left" vertical="center"/>
    </xf>
    <xf numFmtId="38" fontId="9" fillId="0" borderId="10" xfId="1" applyFont="1" applyFill="1" applyBorder="1" applyAlignment="1">
      <alignment horizontal="left" vertical="center"/>
    </xf>
    <xf numFmtId="0" fontId="5" fillId="0" borderId="2" xfId="0" applyFont="1" applyBorder="1" applyAlignment="1">
      <alignment horizontal="left" vertical="center"/>
    </xf>
    <xf numFmtId="178" fontId="15" fillId="0" borderId="11" xfId="1" applyNumberFormat="1" applyFont="1" applyBorder="1">
      <alignment vertical="center"/>
    </xf>
    <xf numFmtId="178" fontId="15" fillId="0" borderId="10" xfId="1" applyNumberFormat="1" applyFont="1" applyBorder="1">
      <alignment vertical="center"/>
    </xf>
    <xf numFmtId="0" fontId="7" fillId="2" borderId="1" xfId="0" quotePrefix="1"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38" fontId="15" fillId="4" borderId="4" xfId="1" applyFont="1" applyFill="1" applyBorder="1" applyAlignment="1">
      <alignment horizontal="center" vertical="center"/>
    </xf>
    <xf numFmtId="38" fontId="15" fillId="4" borderId="9" xfId="1" applyFont="1" applyFill="1" applyBorder="1" applyAlignment="1">
      <alignment horizontal="center" vertical="center"/>
    </xf>
    <xf numFmtId="38" fontId="15" fillId="4" borderId="10" xfId="1" applyFont="1" applyFill="1" applyBorder="1" applyAlignment="1">
      <alignment horizontal="center" vertical="center"/>
    </xf>
    <xf numFmtId="0" fontId="7" fillId="2" borderId="1" xfId="0" applyFont="1" applyFill="1" applyBorder="1" applyProtection="1">
      <alignment vertical="center"/>
      <protection locked="0"/>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30" fillId="0" borderId="0" xfId="0" applyFont="1" applyAlignment="1">
      <alignment horizontal="distributed" vertical="center"/>
    </xf>
    <xf numFmtId="0" fontId="30" fillId="0" borderId="0" xfId="0" applyFont="1" applyAlignment="1">
      <alignment vertical="center"/>
    </xf>
    <xf numFmtId="186" fontId="30" fillId="0" borderId="1" xfId="0" applyNumberFormat="1" applyFont="1" applyBorder="1" applyAlignment="1">
      <alignment vertical="center"/>
    </xf>
    <xf numFmtId="0" fontId="29" fillId="0" borderId="0" xfId="0" applyFont="1" applyAlignment="1">
      <alignment horizontal="center" vertical="center"/>
    </xf>
    <xf numFmtId="0" fontId="31" fillId="0" borderId="0" xfId="0" applyFont="1" applyAlignment="1">
      <alignment horizontal="distributed" vertical="center"/>
    </xf>
    <xf numFmtId="0" fontId="30" fillId="0" borderId="0" xfId="0" applyFont="1" applyAlignment="1">
      <alignment horizontal="left" vertical="center"/>
    </xf>
    <xf numFmtId="0" fontId="30" fillId="5" borderId="0" xfId="0" applyFont="1" applyFill="1" applyAlignment="1">
      <alignment horizontal="center" vertical="center"/>
    </xf>
    <xf numFmtId="0" fontId="7" fillId="5" borderId="1" xfId="0" applyFont="1" applyFill="1" applyBorder="1" applyProtection="1">
      <alignment vertical="center"/>
      <protection locked="0"/>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FCE4D6"/>
      <color rgb="FFFF9999"/>
      <color rgb="FFCC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1654175</xdr:colOff>
      <xdr:row>0</xdr:row>
      <xdr:rowOff>157480</xdr:rowOff>
    </xdr:from>
    <xdr:to>
      <xdr:col>0</xdr:col>
      <xdr:colOff>2863215</xdr:colOff>
      <xdr:row>0</xdr:row>
      <xdr:rowOff>541655</xdr:rowOff>
    </xdr:to>
    <xdr:sp macro="" textlink="">
      <xdr:nvSpPr>
        <xdr:cNvPr id="2" name="四角形 2"/>
        <xdr:cNvSpPr/>
      </xdr:nvSpPr>
      <xdr:spPr>
        <a:xfrm>
          <a:off x="1654175" y="157480"/>
          <a:ext cx="1209040" cy="38417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1306285</xdr:colOff>
      <xdr:row>43</xdr:row>
      <xdr:rowOff>381000</xdr:rowOff>
    </xdr:from>
    <xdr:to>
      <xdr:col>14</xdr:col>
      <xdr:colOff>207508</xdr:colOff>
      <xdr:row>45</xdr:row>
      <xdr:rowOff>109784</xdr:rowOff>
    </xdr:to>
    <xdr:sp macro="" textlink="">
      <xdr:nvSpPr>
        <xdr:cNvPr id="3" name="テキスト ボックス 2"/>
        <xdr:cNvSpPr txBox="1"/>
      </xdr:nvSpPr>
      <xdr:spPr>
        <a:xfrm>
          <a:off x="15757071" y="25921607"/>
          <a:ext cx="928687" cy="59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91109</xdr:colOff>
      <xdr:row>7</xdr:row>
      <xdr:rowOff>182217</xdr:rowOff>
    </xdr:from>
    <xdr:to>
      <xdr:col>29</xdr:col>
      <xdr:colOff>107674</xdr:colOff>
      <xdr:row>9</xdr:row>
      <xdr:rowOff>24848</xdr:rowOff>
    </xdr:to>
    <xdr:sp macro="" textlink="">
      <xdr:nvSpPr>
        <xdr:cNvPr id="2" name="テキスト ボックス 1"/>
        <xdr:cNvSpPr txBox="1"/>
      </xdr:nvSpPr>
      <xdr:spPr>
        <a:xfrm>
          <a:off x="5681870" y="1631674"/>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xdr:cNvSpPr/>
      </xdr:nvSpPr>
      <xdr:spPr>
        <a:xfrm>
          <a:off x="1602105" y="172085"/>
          <a:ext cx="1261110" cy="39878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1264227</xdr:colOff>
      <xdr:row>43</xdr:row>
      <xdr:rowOff>381000</xdr:rowOff>
    </xdr:from>
    <xdr:to>
      <xdr:col>14</xdr:col>
      <xdr:colOff>166687</xdr:colOff>
      <xdr:row>45</xdr:row>
      <xdr:rowOff>114732</xdr:rowOff>
    </xdr:to>
    <xdr:sp macro="" textlink="">
      <xdr:nvSpPr>
        <xdr:cNvPr id="3" name="テキスト ボックス 2"/>
        <xdr:cNvSpPr txBox="1"/>
      </xdr:nvSpPr>
      <xdr:spPr>
        <a:xfrm>
          <a:off x="15794182" y="26098500"/>
          <a:ext cx="928687" cy="59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xdr:cNvSpPr txBox="1"/>
      </xdr:nvSpPr>
      <xdr:spPr>
        <a:xfrm>
          <a:off x="5615609" y="1631675"/>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Q94"/>
  <sheetViews>
    <sheetView tabSelected="1" view="pageBreakPreview" zoomScale="70" zoomScaleNormal="55" zoomScaleSheetLayoutView="70" workbookViewId="0">
      <selection activeCell="C3" sqref="C3"/>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4.5" customWidth="1"/>
    <col min="17" max="16369" width="9" customWidth="1"/>
  </cols>
  <sheetData>
    <row r="1" spans="1:17" ht="58.5" customHeight="1" x14ac:dyDescent="0.4">
      <c r="B1" s="1" t="s">
        <v>55</v>
      </c>
    </row>
    <row r="2" spans="1:17" ht="48" customHeight="1" x14ac:dyDescent="0.4">
      <c r="A2" s="71" t="s">
        <v>58</v>
      </c>
    </row>
    <row r="3" spans="1:17" ht="48" customHeight="1" x14ac:dyDescent="0.4">
      <c r="A3" s="70"/>
    </row>
    <row r="4" spans="1:17" ht="42" customHeight="1" x14ac:dyDescent="0.4">
      <c r="A4" s="3" t="s">
        <v>0</v>
      </c>
      <c r="B4" s="3"/>
      <c r="C4" s="129"/>
      <c r="D4" s="129"/>
      <c r="E4" s="129"/>
      <c r="F4" s="129"/>
      <c r="G4" s="129"/>
      <c r="H4" s="129"/>
      <c r="I4" s="129"/>
      <c r="J4" s="129"/>
      <c r="O4" s="4"/>
    </row>
    <row r="5" spans="1:17" ht="77.25" customHeight="1" x14ac:dyDescent="0.4">
      <c r="A5" s="130" t="s">
        <v>1</v>
      </c>
      <c r="B5" s="131"/>
      <c r="C5" s="131"/>
      <c r="D5" s="131"/>
      <c r="E5" s="131"/>
      <c r="F5" s="131"/>
      <c r="G5" s="131"/>
      <c r="H5" s="131"/>
      <c r="I5" s="131"/>
      <c r="J5" s="131"/>
      <c r="K5" s="131"/>
      <c r="L5" s="131"/>
      <c r="M5" s="131"/>
      <c r="N5" s="131"/>
    </row>
    <row r="6" spans="1:17" ht="45" customHeight="1" x14ac:dyDescent="0.4">
      <c r="A6" s="5"/>
      <c r="B6" s="5"/>
      <c r="C6" s="5"/>
      <c r="D6" s="5"/>
      <c r="E6" s="5"/>
      <c r="F6" s="5"/>
      <c r="G6" s="5"/>
      <c r="H6" s="5"/>
      <c r="I6" s="5"/>
      <c r="J6" s="5"/>
      <c r="K6" s="5"/>
      <c r="L6" s="5"/>
      <c r="N6" s="6"/>
    </row>
    <row r="7" spans="1:17" ht="45" customHeight="1" x14ac:dyDescent="0.4">
      <c r="A7" s="5" t="s">
        <v>2</v>
      </c>
      <c r="B7" s="5"/>
      <c r="C7" s="5"/>
      <c r="D7" s="5"/>
      <c r="E7" s="5"/>
      <c r="F7" s="5"/>
      <c r="G7" s="5"/>
      <c r="H7" s="5"/>
      <c r="I7" s="5"/>
      <c r="J7" s="5"/>
      <c r="K7" s="5"/>
      <c r="L7" s="5"/>
      <c r="N7" s="6"/>
      <c r="Q7" s="5"/>
    </row>
    <row r="8" spans="1:17" ht="42" customHeight="1" x14ac:dyDescent="0.4">
      <c r="A8" s="2" t="s">
        <v>3</v>
      </c>
      <c r="B8" s="7"/>
      <c r="C8" s="7"/>
      <c r="D8" s="7"/>
      <c r="E8" s="7"/>
      <c r="F8" s="7"/>
      <c r="G8" s="7"/>
      <c r="H8" s="7"/>
      <c r="I8" s="7"/>
      <c r="J8" s="132" t="s">
        <v>4</v>
      </c>
      <c r="K8" s="133" t="s">
        <v>5</v>
      </c>
      <c r="L8" s="135" t="s">
        <v>6</v>
      </c>
      <c r="M8" s="137" t="s">
        <v>7</v>
      </c>
      <c r="N8" s="138"/>
    </row>
    <row r="9" spans="1:17" ht="42" customHeight="1" x14ac:dyDescent="0.4">
      <c r="A9" s="7"/>
      <c r="B9" s="7"/>
      <c r="C9" s="8" t="s">
        <v>8</v>
      </c>
      <c r="D9" s="8" t="s">
        <v>9</v>
      </c>
      <c r="E9" s="8" t="s">
        <v>10</v>
      </c>
      <c r="F9" s="8" t="s">
        <v>11</v>
      </c>
      <c r="G9" s="8" t="s">
        <v>12</v>
      </c>
      <c r="H9" s="8" t="s">
        <v>13</v>
      </c>
      <c r="I9" s="8" t="s">
        <v>14</v>
      </c>
      <c r="J9" s="132"/>
      <c r="K9" s="134"/>
      <c r="L9" s="136"/>
      <c r="M9" s="139"/>
      <c r="N9" s="140"/>
    </row>
    <row r="10" spans="1:17" ht="42" customHeight="1" x14ac:dyDescent="0.4">
      <c r="A10" s="7"/>
      <c r="B10" s="7"/>
      <c r="C10" s="9">
        <v>45047</v>
      </c>
      <c r="D10" s="9">
        <f t="shared" ref="D10:I10" si="0">C10+1</f>
        <v>45048</v>
      </c>
      <c r="E10" s="72">
        <f t="shared" si="0"/>
        <v>45049</v>
      </c>
      <c r="F10" s="72">
        <f t="shared" si="0"/>
        <v>45050</v>
      </c>
      <c r="G10" s="72">
        <f t="shared" si="0"/>
        <v>45051</v>
      </c>
      <c r="H10" s="11">
        <f t="shared" si="0"/>
        <v>45052</v>
      </c>
      <c r="I10" s="72">
        <f t="shared" si="0"/>
        <v>45053</v>
      </c>
      <c r="J10" s="126"/>
      <c r="K10" s="127"/>
      <c r="L10" s="128"/>
      <c r="M10" s="117"/>
      <c r="N10" s="118"/>
    </row>
    <row r="11" spans="1:17" ht="42" customHeight="1" x14ac:dyDescent="0.4">
      <c r="A11" s="115" t="s">
        <v>15</v>
      </c>
      <c r="B11" s="116"/>
      <c r="C11" s="12"/>
      <c r="D11" s="12"/>
      <c r="E11" s="12"/>
      <c r="F11" s="12"/>
      <c r="G11" s="12"/>
      <c r="H11" s="12"/>
      <c r="I11" s="12"/>
      <c r="J11" s="13"/>
      <c r="K11" s="14"/>
      <c r="M11" s="117"/>
      <c r="N11" s="118"/>
    </row>
    <row r="12" spans="1:17" ht="42" customHeight="1" x14ac:dyDescent="0.4">
      <c r="A12" s="15" t="s">
        <v>16</v>
      </c>
      <c r="B12" s="16"/>
      <c r="C12" s="12"/>
      <c r="D12" s="12"/>
      <c r="E12" s="12"/>
      <c r="F12" s="12"/>
      <c r="G12" s="12"/>
      <c r="H12" s="12"/>
      <c r="I12" s="12"/>
      <c r="J12" s="17">
        <f>SUM(C12:I12)</f>
        <v>0</v>
      </c>
      <c r="K12" s="18" t="str">
        <f>IF(J12&lt;100,"100回未満","100回以上")</f>
        <v>100回未満</v>
      </c>
      <c r="L12" s="19" t="str">
        <f>IF(COUNTIF(C11:I11,"○")&gt;0,"実施","―")</f>
        <v>―</v>
      </c>
      <c r="M12" s="117"/>
      <c r="N12" s="118"/>
      <c r="O12" s="20"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7" ht="42" customHeight="1" x14ac:dyDescent="0.4">
      <c r="A13" s="124"/>
      <c r="B13" s="125"/>
      <c r="C13" s="9">
        <f>I10+1</f>
        <v>45054</v>
      </c>
      <c r="D13" s="9">
        <f t="shared" ref="D13:I13" si="1">C13+1</f>
        <v>45055</v>
      </c>
      <c r="E13" s="9">
        <f t="shared" si="1"/>
        <v>45056</v>
      </c>
      <c r="F13" s="9">
        <f t="shared" si="1"/>
        <v>45057</v>
      </c>
      <c r="G13" s="9">
        <f t="shared" si="1"/>
        <v>45058</v>
      </c>
      <c r="H13" s="11">
        <f t="shared" si="1"/>
        <v>45059</v>
      </c>
      <c r="I13" s="72">
        <f t="shared" si="1"/>
        <v>45060</v>
      </c>
      <c r="J13" s="126"/>
      <c r="K13" s="127"/>
      <c r="L13" s="128"/>
      <c r="M13" s="117"/>
      <c r="N13" s="118"/>
    </row>
    <row r="14" spans="1:17" ht="42" customHeight="1" x14ac:dyDescent="0.4">
      <c r="A14" s="115" t="s">
        <v>17</v>
      </c>
      <c r="B14" s="116"/>
      <c r="C14" s="12"/>
      <c r="D14" s="12"/>
      <c r="E14" s="12"/>
      <c r="F14" s="12"/>
      <c r="G14" s="12"/>
      <c r="H14" s="12"/>
      <c r="I14" s="12"/>
      <c r="J14" s="13"/>
      <c r="K14" s="14"/>
      <c r="M14" s="117"/>
      <c r="N14" s="118"/>
    </row>
    <row r="15" spans="1:17" ht="42" customHeight="1" x14ac:dyDescent="0.4">
      <c r="A15" s="15" t="s">
        <v>16</v>
      </c>
      <c r="B15" s="16"/>
      <c r="C15" s="12"/>
      <c r="D15" s="12"/>
      <c r="E15" s="12"/>
      <c r="F15" s="12"/>
      <c r="G15" s="12"/>
      <c r="H15" s="12"/>
      <c r="I15" s="12"/>
      <c r="J15" s="17">
        <f>SUM(C15:I15)</f>
        <v>0</v>
      </c>
      <c r="K15" s="18" t="str">
        <f>IF(J15&lt;100,"100回未満","100回以上")</f>
        <v>100回未満</v>
      </c>
      <c r="L15" s="19" t="str">
        <f>IF(COUNTIF(C14:I14,"○")&gt;0,"実施","―")</f>
        <v>―</v>
      </c>
      <c r="M15" s="117"/>
      <c r="N15" s="118"/>
      <c r="O15" s="20"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7" ht="42" customHeight="1" x14ac:dyDescent="0.4">
      <c r="A16" s="124"/>
      <c r="B16" s="125"/>
      <c r="C16" s="9">
        <f>I13+1</f>
        <v>45061</v>
      </c>
      <c r="D16" s="9">
        <f t="shared" ref="D16:I16" si="2">C16+1</f>
        <v>45062</v>
      </c>
      <c r="E16" s="9">
        <f t="shared" si="2"/>
        <v>45063</v>
      </c>
      <c r="F16" s="9">
        <f t="shared" si="2"/>
        <v>45064</v>
      </c>
      <c r="G16" s="9">
        <f t="shared" si="2"/>
        <v>45065</v>
      </c>
      <c r="H16" s="11">
        <f t="shared" si="2"/>
        <v>45066</v>
      </c>
      <c r="I16" s="72">
        <f t="shared" si="2"/>
        <v>45067</v>
      </c>
      <c r="J16" s="126"/>
      <c r="K16" s="127"/>
      <c r="L16" s="128"/>
      <c r="M16" s="117"/>
      <c r="N16" s="118"/>
    </row>
    <row r="17" spans="1:15" ht="42" customHeight="1" x14ac:dyDescent="0.4">
      <c r="A17" s="115" t="s">
        <v>17</v>
      </c>
      <c r="B17" s="116"/>
      <c r="C17" s="12"/>
      <c r="D17" s="12"/>
      <c r="E17" s="12"/>
      <c r="F17" s="12"/>
      <c r="G17" s="12"/>
      <c r="H17" s="12"/>
      <c r="I17" s="12"/>
      <c r="J17" s="13"/>
      <c r="K17" s="14"/>
      <c r="M17" s="117"/>
      <c r="N17" s="118"/>
    </row>
    <row r="18" spans="1:15" ht="42" customHeight="1" x14ac:dyDescent="0.4">
      <c r="A18" s="15" t="s">
        <v>16</v>
      </c>
      <c r="B18" s="16"/>
      <c r="C18" s="12"/>
      <c r="D18" s="12"/>
      <c r="E18" s="12"/>
      <c r="F18" s="12"/>
      <c r="G18" s="12"/>
      <c r="H18" s="12"/>
      <c r="I18" s="12"/>
      <c r="J18" s="17">
        <f>SUM(C18:I18)</f>
        <v>0</v>
      </c>
      <c r="K18" s="18" t="str">
        <f>IF(J18&lt;100,"100回未満","100回以上")</f>
        <v>100回未満</v>
      </c>
      <c r="L18" s="19" t="str">
        <f>IF(COUNTIF(C17:I17,"○")&gt;0,"実施","―")</f>
        <v>―</v>
      </c>
      <c r="M18" s="117"/>
      <c r="N18" s="118"/>
      <c r="O18" s="20"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4"/>
      <c r="B19" s="125"/>
      <c r="C19" s="9">
        <f>I16+1</f>
        <v>45068</v>
      </c>
      <c r="D19" s="9">
        <f t="shared" ref="D19:I19" si="3">C19+1</f>
        <v>45069</v>
      </c>
      <c r="E19" s="9">
        <f t="shared" si="3"/>
        <v>45070</v>
      </c>
      <c r="F19" s="9">
        <f t="shared" si="3"/>
        <v>45071</v>
      </c>
      <c r="G19" s="9">
        <f t="shared" si="3"/>
        <v>45072</v>
      </c>
      <c r="H19" s="11">
        <f t="shared" si="3"/>
        <v>45073</v>
      </c>
      <c r="I19" s="72">
        <f t="shared" si="3"/>
        <v>45074</v>
      </c>
      <c r="J19" s="126"/>
      <c r="K19" s="127"/>
      <c r="L19" s="128"/>
      <c r="M19" s="117"/>
      <c r="N19" s="118"/>
    </row>
    <row r="20" spans="1:15" ht="42" customHeight="1" x14ac:dyDescent="0.4">
      <c r="A20" s="115" t="s">
        <v>17</v>
      </c>
      <c r="B20" s="116"/>
      <c r="C20" s="12"/>
      <c r="D20" s="12"/>
      <c r="E20" s="12"/>
      <c r="F20" s="12"/>
      <c r="G20" s="12"/>
      <c r="H20" s="12" t="s">
        <v>18</v>
      </c>
      <c r="I20" s="12"/>
      <c r="J20" s="13"/>
      <c r="K20" s="14"/>
      <c r="M20" s="117"/>
      <c r="N20" s="118"/>
    </row>
    <row r="21" spans="1:15" ht="42" customHeight="1" x14ac:dyDescent="0.4">
      <c r="A21" s="15" t="s">
        <v>16</v>
      </c>
      <c r="B21" s="16"/>
      <c r="C21" s="12"/>
      <c r="D21" s="12"/>
      <c r="E21" s="12"/>
      <c r="F21" s="12"/>
      <c r="G21" s="12"/>
      <c r="H21" s="12"/>
      <c r="I21" s="12"/>
      <c r="J21" s="17">
        <f>SUM(C21:I21)</f>
        <v>0</v>
      </c>
      <c r="K21" s="18" t="str">
        <f>IF(J21&lt;100,"100回未満","100回以上")</f>
        <v>100回未満</v>
      </c>
      <c r="L21" s="19" t="str">
        <f>IF(COUNTIF(C20:I20,"○")&gt;0,"実施","―")</f>
        <v>―</v>
      </c>
      <c r="M21" s="117"/>
      <c r="N21" s="118"/>
      <c r="O21" s="20"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4"/>
      <c r="B22" s="125"/>
      <c r="C22" s="9">
        <f>I19+1</f>
        <v>45075</v>
      </c>
      <c r="D22" s="9">
        <f t="shared" ref="D22:I22" si="4">C22+1</f>
        <v>45076</v>
      </c>
      <c r="E22" s="9">
        <f t="shared" si="4"/>
        <v>45077</v>
      </c>
      <c r="F22" s="9">
        <f t="shared" si="4"/>
        <v>45078</v>
      </c>
      <c r="G22" s="9">
        <f t="shared" si="4"/>
        <v>45079</v>
      </c>
      <c r="H22" s="11">
        <f t="shared" si="4"/>
        <v>45080</v>
      </c>
      <c r="I22" s="72">
        <f t="shared" si="4"/>
        <v>45081</v>
      </c>
      <c r="J22" s="126"/>
      <c r="K22" s="127"/>
      <c r="L22" s="128"/>
      <c r="M22" s="117"/>
      <c r="N22" s="118"/>
    </row>
    <row r="23" spans="1:15" ht="42" customHeight="1" x14ac:dyDescent="0.4">
      <c r="A23" s="115" t="s">
        <v>17</v>
      </c>
      <c r="B23" s="116"/>
      <c r="C23" s="12"/>
      <c r="D23" s="12"/>
      <c r="E23" s="12"/>
      <c r="F23" s="12"/>
      <c r="G23" s="12"/>
      <c r="H23" s="12"/>
      <c r="I23" s="12"/>
      <c r="J23" s="13"/>
      <c r="K23" s="14"/>
      <c r="M23" s="117"/>
      <c r="N23" s="118"/>
    </row>
    <row r="24" spans="1:15" ht="42" customHeight="1" x14ac:dyDescent="0.4">
      <c r="A24" s="15" t="s">
        <v>16</v>
      </c>
      <c r="B24" s="16"/>
      <c r="C24" s="12"/>
      <c r="D24" s="12"/>
      <c r="E24" s="12"/>
      <c r="F24" s="12"/>
      <c r="G24" s="12"/>
      <c r="H24" s="12"/>
      <c r="I24" s="12"/>
      <c r="J24" s="17">
        <f>SUM(C24:I24)</f>
        <v>0</v>
      </c>
      <c r="K24" s="18" t="str">
        <f>IF(J24&lt;100,"100回未満","100回以上")</f>
        <v>100回未満</v>
      </c>
      <c r="L24" s="19" t="str">
        <f>IF(COUNTIF(C23:I23,"○")&gt;0,"実施","―")</f>
        <v>―</v>
      </c>
      <c r="M24" s="117"/>
      <c r="N24" s="118"/>
      <c r="O24" s="20"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4"/>
      <c r="B25" s="125"/>
      <c r="C25" s="9">
        <f>I22+1</f>
        <v>45082</v>
      </c>
      <c r="D25" s="9">
        <f t="shared" ref="D25:I25" si="5">C25+1</f>
        <v>45083</v>
      </c>
      <c r="E25" s="9">
        <f t="shared" si="5"/>
        <v>45084</v>
      </c>
      <c r="F25" s="9">
        <f t="shared" si="5"/>
        <v>45085</v>
      </c>
      <c r="G25" s="9">
        <f t="shared" si="5"/>
        <v>45086</v>
      </c>
      <c r="H25" s="11">
        <f t="shared" si="5"/>
        <v>45087</v>
      </c>
      <c r="I25" s="72">
        <f t="shared" si="5"/>
        <v>45088</v>
      </c>
      <c r="J25" s="126"/>
      <c r="K25" s="127"/>
      <c r="L25" s="128"/>
      <c r="M25" s="117"/>
      <c r="N25" s="118"/>
    </row>
    <row r="26" spans="1:15" ht="42" customHeight="1" x14ac:dyDescent="0.4">
      <c r="A26" s="115" t="s">
        <v>17</v>
      </c>
      <c r="B26" s="116"/>
      <c r="C26" s="12"/>
      <c r="D26" s="12"/>
      <c r="E26" s="12"/>
      <c r="F26" s="12"/>
      <c r="G26" s="12"/>
      <c r="H26" s="12"/>
      <c r="I26" s="12"/>
      <c r="J26" s="13"/>
      <c r="K26" s="14"/>
      <c r="M26" s="117"/>
      <c r="N26" s="118"/>
    </row>
    <row r="27" spans="1:15" ht="42" customHeight="1" x14ac:dyDescent="0.4">
      <c r="A27" s="15" t="s">
        <v>16</v>
      </c>
      <c r="B27" s="16"/>
      <c r="C27" s="12"/>
      <c r="D27" s="12"/>
      <c r="E27" s="12"/>
      <c r="F27" s="12"/>
      <c r="G27" s="12"/>
      <c r="H27" s="12"/>
      <c r="I27" s="12"/>
      <c r="J27" s="17">
        <f>SUM(C27:I27)</f>
        <v>0</v>
      </c>
      <c r="K27" s="18" t="str">
        <f>IF(J27&lt;100,"100回未満","100回以上")</f>
        <v>100回未満</v>
      </c>
      <c r="L27" s="19" t="str">
        <f>IF(COUNTIF(C26:I26,"○")&gt;0,"実施","―")</f>
        <v>―</v>
      </c>
      <c r="M27" s="117"/>
      <c r="N27" s="118"/>
      <c r="O27" s="20"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4"/>
      <c r="B28" s="125"/>
      <c r="C28" s="9">
        <f>I25+1</f>
        <v>45089</v>
      </c>
      <c r="D28" s="9">
        <f t="shared" ref="D28:I28" si="6">C28+1</f>
        <v>45090</v>
      </c>
      <c r="E28" s="9">
        <f t="shared" si="6"/>
        <v>45091</v>
      </c>
      <c r="F28" s="9">
        <f t="shared" si="6"/>
        <v>45092</v>
      </c>
      <c r="G28" s="9">
        <f t="shared" si="6"/>
        <v>45093</v>
      </c>
      <c r="H28" s="11">
        <f t="shared" si="6"/>
        <v>45094</v>
      </c>
      <c r="I28" s="72">
        <f t="shared" si="6"/>
        <v>45095</v>
      </c>
      <c r="J28" s="126"/>
      <c r="K28" s="127"/>
      <c r="L28" s="128"/>
      <c r="M28" s="117"/>
      <c r="N28" s="118"/>
    </row>
    <row r="29" spans="1:15" ht="42" customHeight="1" x14ac:dyDescent="0.4">
      <c r="A29" s="115" t="s">
        <v>17</v>
      </c>
      <c r="B29" s="116"/>
      <c r="C29" s="12"/>
      <c r="D29" s="12"/>
      <c r="E29" s="12"/>
      <c r="F29" s="12"/>
      <c r="G29" s="12"/>
      <c r="H29" s="12"/>
      <c r="I29" s="12"/>
      <c r="J29" s="13"/>
      <c r="K29" s="14"/>
      <c r="M29" s="117"/>
      <c r="N29" s="118"/>
    </row>
    <row r="30" spans="1:15" ht="42" customHeight="1" x14ac:dyDescent="0.4">
      <c r="A30" s="15" t="s">
        <v>16</v>
      </c>
      <c r="B30" s="16"/>
      <c r="C30" s="12"/>
      <c r="D30" s="12"/>
      <c r="E30" s="12"/>
      <c r="F30" s="12"/>
      <c r="G30" s="12"/>
      <c r="H30" s="12"/>
      <c r="I30" s="12"/>
      <c r="J30" s="17">
        <f>SUM(C30:I30)</f>
        <v>0</v>
      </c>
      <c r="K30" s="18" t="str">
        <f>IF(J30&lt;100,"100回未満","100回以上")</f>
        <v>100回未満</v>
      </c>
      <c r="L30" s="19" t="str">
        <f>IF(COUNTIF(C29:I29,"○")&gt;0,"実施","―")</f>
        <v>―</v>
      </c>
      <c r="M30" s="117"/>
      <c r="N30" s="118"/>
      <c r="O30" s="2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4"/>
      <c r="B31" s="125"/>
      <c r="C31" s="9">
        <f>I28+1</f>
        <v>45096</v>
      </c>
      <c r="D31" s="9">
        <f t="shared" ref="D31:I31" si="7">C31+1</f>
        <v>45097</v>
      </c>
      <c r="E31" s="9">
        <f t="shared" si="7"/>
        <v>45098</v>
      </c>
      <c r="F31" s="9">
        <f t="shared" si="7"/>
        <v>45099</v>
      </c>
      <c r="G31" s="9">
        <f t="shared" si="7"/>
        <v>45100</v>
      </c>
      <c r="H31" s="11">
        <f t="shared" si="7"/>
        <v>45101</v>
      </c>
      <c r="I31" s="72">
        <f t="shared" si="7"/>
        <v>45102</v>
      </c>
      <c r="J31" s="126"/>
      <c r="K31" s="127"/>
      <c r="L31" s="128"/>
      <c r="M31" s="117"/>
      <c r="N31" s="118"/>
    </row>
    <row r="32" spans="1:15" ht="42" customHeight="1" x14ac:dyDescent="0.4">
      <c r="A32" s="115" t="s">
        <v>17</v>
      </c>
      <c r="B32" s="116"/>
      <c r="C32" s="12"/>
      <c r="D32" s="12"/>
      <c r="E32" s="12"/>
      <c r="F32" s="12"/>
      <c r="G32" s="12"/>
      <c r="H32" s="12"/>
      <c r="I32" s="12"/>
      <c r="J32" s="13"/>
      <c r="K32" s="14"/>
      <c r="M32" s="117"/>
      <c r="N32" s="118"/>
    </row>
    <row r="33" spans="1:15" ht="42" customHeight="1" x14ac:dyDescent="0.4">
      <c r="A33" s="15" t="s">
        <v>16</v>
      </c>
      <c r="B33" s="16"/>
      <c r="C33" s="12"/>
      <c r="D33" s="12"/>
      <c r="E33" s="12"/>
      <c r="F33" s="12"/>
      <c r="G33" s="12"/>
      <c r="H33" s="12"/>
      <c r="I33" s="12"/>
      <c r="J33" s="17">
        <f>SUM(C33:I33)</f>
        <v>0</v>
      </c>
      <c r="K33" s="18" t="str">
        <f>IF(J33&lt;100,"100回未満","100回以上")</f>
        <v>100回未満</v>
      </c>
      <c r="L33" s="19" t="str">
        <f>IF(COUNTIF(C32:I32,"○")&gt;0,"実施","―")</f>
        <v>―</v>
      </c>
      <c r="M33" s="117"/>
      <c r="N33" s="118"/>
      <c r="O33" s="20"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4"/>
      <c r="B34" s="125"/>
      <c r="C34" s="9">
        <f>I31+1</f>
        <v>45103</v>
      </c>
      <c r="D34" s="9">
        <f t="shared" ref="D34:I34" si="8">C34+1</f>
        <v>45104</v>
      </c>
      <c r="E34" s="9">
        <f t="shared" si="8"/>
        <v>45105</v>
      </c>
      <c r="F34" s="9">
        <f t="shared" si="8"/>
        <v>45106</v>
      </c>
      <c r="G34" s="9">
        <f t="shared" si="8"/>
        <v>45107</v>
      </c>
      <c r="H34" s="11">
        <f t="shared" si="8"/>
        <v>45108</v>
      </c>
      <c r="I34" s="72">
        <f t="shared" si="8"/>
        <v>45109</v>
      </c>
      <c r="J34" s="126"/>
      <c r="K34" s="127"/>
      <c r="L34" s="128"/>
      <c r="M34" s="117"/>
      <c r="N34" s="118"/>
    </row>
    <row r="35" spans="1:15" ht="42" customHeight="1" x14ac:dyDescent="0.4">
      <c r="A35" s="115" t="s">
        <v>17</v>
      </c>
      <c r="B35" s="116"/>
      <c r="C35" s="12"/>
      <c r="D35" s="12"/>
      <c r="E35" s="12"/>
      <c r="F35" s="12"/>
      <c r="G35" s="12"/>
      <c r="H35" s="12"/>
      <c r="I35" s="12"/>
      <c r="J35" s="13"/>
      <c r="K35" s="14"/>
      <c r="M35" s="117"/>
      <c r="N35" s="118"/>
    </row>
    <row r="36" spans="1:15" ht="42" customHeight="1" x14ac:dyDescent="0.4">
      <c r="A36" s="15" t="s">
        <v>16</v>
      </c>
      <c r="B36" s="16"/>
      <c r="C36" s="12"/>
      <c r="D36" s="12"/>
      <c r="E36" s="12"/>
      <c r="F36" s="12"/>
      <c r="G36" s="12"/>
      <c r="H36" s="12"/>
      <c r="I36" s="12"/>
      <c r="J36" s="21">
        <f>SUM(C36:I36)</f>
        <v>0</v>
      </c>
      <c r="K36" s="22" t="str">
        <f>IF(J36&lt;100,"100回未満","100回以上")</f>
        <v>100回未満</v>
      </c>
      <c r="L36" s="23" t="str">
        <f>IF(COUNTIF(C35:I35,"○")&gt;0,"実施","―")</f>
        <v>―</v>
      </c>
      <c r="M36" s="117"/>
      <c r="N36" s="118"/>
      <c r="O36" s="20"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4"/>
      <c r="B37" s="25"/>
      <c r="C37" s="25"/>
      <c r="D37" s="25"/>
      <c r="E37" s="25"/>
      <c r="F37" s="25"/>
      <c r="G37" s="25"/>
      <c r="H37" s="25"/>
      <c r="I37" s="25"/>
      <c r="J37" s="25"/>
      <c r="K37" s="25"/>
      <c r="L37" s="25"/>
      <c r="M37" s="26"/>
      <c r="N37" s="26"/>
    </row>
    <row r="38" spans="1:15" ht="63.75" customHeight="1" x14ac:dyDescent="0.4">
      <c r="A38" s="7"/>
      <c r="B38" s="7"/>
      <c r="C38" s="7"/>
      <c r="E38" s="119" t="s">
        <v>19</v>
      </c>
      <c r="F38" s="119"/>
      <c r="G38" s="119"/>
      <c r="H38" s="119"/>
      <c r="I38" s="119"/>
      <c r="J38" s="120">
        <f>SUM(J12,J15,J18,J21,J24,J27,J30,J33,J36)</f>
        <v>0</v>
      </c>
      <c r="K38" s="121"/>
      <c r="L38" s="7"/>
      <c r="M38" s="7"/>
    </row>
    <row r="39" spans="1:15" ht="103.5" customHeight="1" x14ac:dyDescent="0.4">
      <c r="A39" s="7"/>
      <c r="B39" s="7"/>
      <c r="C39" s="7"/>
      <c r="K39" s="7"/>
      <c r="L39" s="7"/>
      <c r="M39" s="7"/>
    </row>
    <row r="40" spans="1:15" ht="39.75" x14ac:dyDescent="0.4">
      <c r="A40" s="71" t="s">
        <v>59</v>
      </c>
      <c r="B40" s="27"/>
      <c r="C40" s="27"/>
      <c r="D40" s="27"/>
      <c r="E40" s="27"/>
      <c r="F40" s="27"/>
      <c r="G40" s="27"/>
      <c r="H40" s="27"/>
      <c r="I40" s="27"/>
      <c r="J40" s="5"/>
      <c r="K40" s="5"/>
      <c r="L40" s="27"/>
      <c r="M40" s="27"/>
      <c r="O40" s="4"/>
    </row>
    <row r="41" spans="1:15" ht="46.5" customHeight="1" x14ac:dyDescent="0.4">
      <c r="A41" s="27"/>
      <c r="B41" s="27"/>
      <c r="C41" s="27"/>
      <c r="D41" s="27"/>
      <c r="E41" s="27"/>
      <c r="F41" s="27"/>
      <c r="G41" s="27"/>
      <c r="H41" s="27"/>
      <c r="I41" s="27"/>
      <c r="J41" s="5"/>
      <c r="K41" s="27"/>
      <c r="L41" s="122" t="s">
        <v>20</v>
      </c>
      <c r="M41" s="123"/>
      <c r="N41" s="123"/>
    </row>
    <row r="42" spans="1:15" ht="83.25" customHeight="1" x14ac:dyDescent="0.4">
      <c r="A42" s="28" t="s">
        <v>52</v>
      </c>
      <c r="B42" s="28"/>
      <c r="C42" s="27"/>
      <c r="D42" s="27"/>
      <c r="E42" s="27"/>
      <c r="F42" s="27"/>
      <c r="G42" s="27"/>
      <c r="H42" s="27"/>
      <c r="I42" s="27"/>
      <c r="J42" s="5"/>
      <c r="K42" s="27"/>
      <c r="L42" s="27"/>
      <c r="M42" s="27"/>
      <c r="N42" s="27"/>
    </row>
    <row r="43" spans="1:15" ht="31.5" customHeight="1" x14ac:dyDescent="0.4">
      <c r="A43" s="27"/>
      <c r="B43" s="27"/>
      <c r="C43" s="27"/>
      <c r="D43" s="27"/>
      <c r="E43" s="27"/>
      <c r="F43" s="27"/>
      <c r="G43" s="27"/>
      <c r="H43" s="27"/>
      <c r="I43" s="27"/>
      <c r="J43" s="27"/>
      <c r="K43" s="27"/>
      <c r="L43" s="27"/>
      <c r="M43" s="27"/>
      <c r="N43" s="27"/>
    </row>
    <row r="44" spans="1:15" ht="33.75" customHeight="1" x14ac:dyDescent="0.4">
      <c r="A44" s="27"/>
      <c r="B44" s="27"/>
      <c r="C44" s="27"/>
      <c r="D44" s="27"/>
      <c r="E44" s="27"/>
      <c r="F44" s="27"/>
      <c r="G44" s="27"/>
      <c r="H44" s="29" t="s">
        <v>21</v>
      </c>
      <c r="I44" s="30"/>
      <c r="J44" s="30"/>
      <c r="O44" s="31"/>
    </row>
    <row r="45" spans="1:15" ht="33.75" customHeight="1" x14ac:dyDescent="0.4">
      <c r="A45" s="27"/>
      <c r="B45" s="27"/>
      <c r="C45" s="27"/>
      <c r="D45" s="27"/>
      <c r="E45" s="27"/>
      <c r="F45" s="27"/>
      <c r="G45" s="27"/>
      <c r="H45" s="80" t="s">
        <v>22</v>
      </c>
      <c r="I45" s="81"/>
      <c r="J45" s="81"/>
      <c r="K45" s="105"/>
      <c r="L45" s="105"/>
      <c r="M45" s="105"/>
      <c r="N45" s="105"/>
      <c r="O45" s="31"/>
    </row>
    <row r="46" spans="1:15" ht="33.75" customHeight="1" x14ac:dyDescent="0.4">
      <c r="A46" s="27"/>
      <c r="B46" s="27"/>
      <c r="C46" s="27"/>
      <c r="D46" s="27"/>
      <c r="E46" s="27"/>
      <c r="F46" s="27"/>
      <c r="G46" s="27"/>
      <c r="H46" s="80" t="s">
        <v>23</v>
      </c>
      <c r="I46" s="81"/>
      <c r="J46" s="81"/>
      <c r="K46" s="105"/>
      <c r="L46" s="105"/>
      <c r="M46" s="105"/>
      <c r="N46" s="105"/>
      <c r="O46" s="31"/>
    </row>
    <row r="47" spans="1:15" ht="33.75" customHeight="1" x14ac:dyDescent="0.4">
      <c r="A47" s="27"/>
      <c r="B47" s="27"/>
      <c r="C47" s="27"/>
      <c r="D47" s="27"/>
      <c r="E47" s="27"/>
      <c r="F47" s="27"/>
      <c r="G47" s="27"/>
      <c r="H47" s="27"/>
      <c r="I47" s="27"/>
      <c r="J47" s="27"/>
      <c r="K47" s="27"/>
      <c r="L47" s="27"/>
      <c r="M47" s="27"/>
      <c r="N47" s="27"/>
    </row>
    <row r="48" spans="1:15" ht="31.5" customHeight="1" x14ac:dyDescent="0.4">
      <c r="A48" s="7"/>
      <c r="B48" s="7"/>
      <c r="C48" s="7"/>
      <c r="D48" s="7"/>
      <c r="E48" s="7"/>
      <c r="F48" s="7"/>
      <c r="G48" s="7"/>
      <c r="H48" s="7"/>
      <c r="I48" s="7"/>
      <c r="J48" s="7"/>
      <c r="K48" s="7"/>
      <c r="L48" s="7"/>
      <c r="M48" s="7"/>
      <c r="N48" s="7"/>
    </row>
    <row r="49" spans="1:15" ht="56.25" customHeight="1" x14ac:dyDescent="0.4">
      <c r="A49" s="106" t="s">
        <v>56</v>
      </c>
      <c r="B49" s="107"/>
      <c r="C49" s="107"/>
      <c r="D49" s="107"/>
      <c r="E49" s="107"/>
      <c r="F49" s="107"/>
      <c r="G49" s="107"/>
      <c r="H49" s="107"/>
      <c r="I49" s="107"/>
      <c r="J49" s="107"/>
      <c r="K49" s="107"/>
      <c r="L49" s="107"/>
      <c r="M49" s="107"/>
      <c r="N49" s="107"/>
      <c r="O49" s="32"/>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8" t="s">
        <v>60</v>
      </c>
      <c r="B53" s="108"/>
      <c r="C53" s="108"/>
      <c r="D53" s="108"/>
      <c r="E53" s="108"/>
      <c r="F53" s="108"/>
      <c r="G53" s="108"/>
      <c r="H53" s="108"/>
      <c r="I53" s="108"/>
      <c r="J53" s="108"/>
      <c r="K53" s="108"/>
      <c r="L53" s="108"/>
      <c r="M53" s="108"/>
      <c r="N53" s="108"/>
      <c r="O53" s="33"/>
    </row>
    <row r="54" spans="1:15" x14ac:dyDescent="0.4">
      <c r="C54" s="34"/>
      <c r="D54" s="34"/>
      <c r="E54" s="34"/>
      <c r="F54" s="34"/>
      <c r="G54" s="34"/>
      <c r="H54" s="34"/>
      <c r="I54" s="34"/>
    </row>
    <row r="55" spans="1:15" x14ac:dyDescent="0.4">
      <c r="C55" s="35"/>
      <c r="D55" s="31"/>
      <c r="E55" s="31"/>
      <c r="F55" s="36"/>
      <c r="G55" s="36"/>
      <c r="H55" s="37"/>
      <c r="I55" s="37"/>
    </row>
    <row r="56" spans="1:15" ht="45.75" x14ac:dyDescent="0.9">
      <c r="C56" s="38" t="s">
        <v>24</v>
      </c>
      <c r="D56" s="39"/>
      <c r="E56" s="39"/>
      <c r="F56" s="109">
        <f>SUM(F76)</f>
        <v>0</v>
      </c>
      <c r="G56" s="109"/>
      <c r="H56" s="109"/>
      <c r="I56" s="109"/>
      <c r="J56" s="109"/>
      <c r="K56" s="39"/>
    </row>
    <row r="58" spans="1:15" ht="36.75" customHeight="1" x14ac:dyDescent="0.4"/>
    <row r="59" spans="1:15" ht="35.25" x14ac:dyDescent="0.4">
      <c r="A59" s="27" t="s">
        <v>25</v>
      </c>
      <c r="B59" s="27"/>
      <c r="C59" s="27"/>
      <c r="D59" s="27"/>
      <c r="E59" s="27"/>
      <c r="F59" s="27"/>
      <c r="G59" s="27"/>
      <c r="H59" s="27"/>
      <c r="I59" s="27"/>
      <c r="J59" s="27"/>
      <c r="K59" s="27"/>
      <c r="L59" s="27"/>
      <c r="M59" s="27"/>
      <c r="N59" s="27"/>
    </row>
    <row r="60" spans="1:15" ht="15" customHeight="1" x14ac:dyDescent="0.4">
      <c r="A60" s="27"/>
      <c r="B60" s="27"/>
      <c r="C60" s="27"/>
      <c r="D60" s="27"/>
      <c r="E60" s="27"/>
      <c r="F60" s="27"/>
      <c r="G60" s="27"/>
      <c r="H60" s="27"/>
      <c r="I60" s="27"/>
      <c r="J60" s="27"/>
      <c r="K60" s="27"/>
      <c r="L60" s="27"/>
      <c r="M60" s="27"/>
      <c r="N60" s="27"/>
    </row>
    <row r="61" spans="1:15" ht="35.25" x14ac:dyDescent="0.4">
      <c r="A61" s="27" t="s">
        <v>26</v>
      </c>
      <c r="B61" s="27"/>
      <c r="C61" s="27"/>
      <c r="D61" s="27"/>
      <c r="E61" s="27"/>
      <c r="F61" s="27"/>
      <c r="G61" s="27"/>
      <c r="H61" s="27"/>
      <c r="I61" s="27"/>
      <c r="J61" s="27"/>
      <c r="K61" s="27"/>
      <c r="L61" s="27"/>
      <c r="M61" s="27"/>
      <c r="N61" s="27"/>
    </row>
    <row r="62" spans="1:15" ht="38.25" x14ac:dyDescent="0.4">
      <c r="A62" s="27" t="s">
        <v>27</v>
      </c>
      <c r="B62" s="27"/>
      <c r="C62" s="27"/>
      <c r="D62" s="27"/>
      <c r="E62" s="27"/>
      <c r="F62" s="27"/>
      <c r="G62" s="40">
        <f>COUNTIFS(K10:K36,"100回以上",L10:L36,"実施")</f>
        <v>0</v>
      </c>
      <c r="H62" s="27" t="s">
        <v>28</v>
      </c>
      <c r="J62" s="27"/>
      <c r="K62" s="27"/>
      <c r="L62" s="27"/>
      <c r="M62" s="27"/>
      <c r="N62" s="27"/>
    </row>
    <row r="63" spans="1:15" ht="35.25" x14ac:dyDescent="0.4">
      <c r="A63" s="2" t="s">
        <v>29</v>
      </c>
      <c r="B63" s="27"/>
      <c r="C63" s="27"/>
      <c r="D63" s="27"/>
      <c r="E63" s="27"/>
      <c r="F63" s="27"/>
      <c r="G63" s="40"/>
      <c r="H63" s="27"/>
      <c r="J63" s="27"/>
      <c r="K63" s="27"/>
      <c r="L63" s="27"/>
      <c r="M63" s="27"/>
      <c r="N63" s="27"/>
    </row>
    <row r="64" spans="1:15" ht="30" customHeight="1" x14ac:dyDescent="0.4">
      <c r="A64" s="27"/>
      <c r="B64" s="27"/>
      <c r="C64" s="27"/>
      <c r="D64" s="27"/>
      <c r="E64" s="27"/>
      <c r="F64" s="27"/>
      <c r="G64" s="27"/>
      <c r="H64" s="27"/>
      <c r="I64" s="27"/>
      <c r="J64" s="27"/>
      <c r="K64" s="27"/>
      <c r="L64" s="27"/>
      <c r="M64" s="27"/>
      <c r="N64" s="27"/>
    </row>
    <row r="65" spans="1:14" ht="30.75" customHeight="1" x14ac:dyDescent="0.4">
      <c r="A65" s="41"/>
      <c r="B65" s="41"/>
      <c r="C65" s="110" t="s">
        <v>30</v>
      </c>
      <c r="D65" s="110"/>
      <c r="E65" s="110"/>
      <c r="F65" s="111" t="s">
        <v>31</v>
      </c>
      <c r="G65" s="112"/>
      <c r="H65" s="112"/>
      <c r="I65" s="112"/>
      <c r="J65" s="42"/>
      <c r="K65" s="43"/>
      <c r="L65" s="43"/>
      <c r="M65" s="113"/>
      <c r="N65" s="114"/>
    </row>
    <row r="66" spans="1:14" ht="38.25" customHeight="1" x14ac:dyDescent="0.4">
      <c r="A66" s="41"/>
      <c r="B66" s="41"/>
      <c r="C66" s="101" t="s">
        <v>32</v>
      </c>
      <c r="D66" s="101"/>
      <c r="E66" s="101"/>
      <c r="F66" s="101" t="s">
        <v>33</v>
      </c>
      <c r="G66" s="102"/>
      <c r="H66" s="102"/>
      <c r="I66" s="102"/>
      <c r="J66" s="44"/>
      <c r="K66" s="45"/>
      <c r="L66" s="45"/>
      <c r="M66" s="103"/>
      <c r="N66" s="104"/>
    </row>
    <row r="67" spans="1:14" ht="35.25" x14ac:dyDescent="0.4">
      <c r="A67" s="46">
        <v>45047</v>
      </c>
      <c r="B67" s="29"/>
      <c r="C67" s="29"/>
      <c r="D67" s="96">
        <f>J12</f>
        <v>0</v>
      </c>
      <c r="E67" s="96"/>
      <c r="F67" s="97">
        <f>IF(AND($G$62&gt;=4,K12="100回以上",L12="実施"),D67*2000,0)</f>
        <v>0</v>
      </c>
      <c r="G67" s="97"/>
      <c r="H67" s="97"/>
      <c r="I67" s="97"/>
      <c r="J67" s="47"/>
      <c r="K67" s="48"/>
      <c r="L67" s="48"/>
      <c r="M67" s="49"/>
      <c r="N67" s="50"/>
    </row>
    <row r="68" spans="1:14" ht="35.25" x14ac:dyDescent="0.4">
      <c r="A68" s="46">
        <f t="shared" ref="A68:A75" si="9">A67+7</f>
        <v>45054</v>
      </c>
      <c r="B68" s="29"/>
      <c r="C68" s="29"/>
      <c r="D68" s="96">
        <f>J15</f>
        <v>0</v>
      </c>
      <c r="E68" s="96"/>
      <c r="F68" s="97">
        <f>IF(AND($G$62&gt;=4,K15="100回以上",L15="実施"),D68*2000,0)</f>
        <v>0</v>
      </c>
      <c r="G68" s="97"/>
      <c r="H68" s="97"/>
      <c r="I68" s="97"/>
      <c r="J68" s="47"/>
      <c r="K68" s="48"/>
      <c r="L68" s="48"/>
      <c r="M68" s="49"/>
      <c r="N68" s="50"/>
    </row>
    <row r="69" spans="1:14" ht="35.25" x14ac:dyDescent="0.4">
      <c r="A69" s="46">
        <f t="shared" si="9"/>
        <v>45061</v>
      </c>
      <c r="B69" s="29"/>
      <c r="C69" s="29"/>
      <c r="D69" s="96">
        <f>J18</f>
        <v>0</v>
      </c>
      <c r="E69" s="96"/>
      <c r="F69" s="97">
        <f>IF(AND($G$62&gt;=4,K18="100回以上",L18="実施"),D69*2000,0)</f>
        <v>0</v>
      </c>
      <c r="G69" s="97"/>
      <c r="H69" s="97"/>
      <c r="I69" s="97"/>
      <c r="J69" s="47"/>
      <c r="K69" s="48"/>
      <c r="L69" s="48"/>
      <c r="M69" s="49"/>
      <c r="N69" s="50"/>
    </row>
    <row r="70" spans="1:14" ht="35.25" x14ac:dyDescent="0.4">
      <c r="A70" s="46">
        <f t="shared" si="9"/>
        <v>45068</v>
      </c>
      <c r="B70" s="29"/>
      <c r="C70" s="29"/>
      <c r="D70" s="96">
        <f>J21</f>
        <v>0</v>
      </c>
      <c r="E70" s="96"/>
      <c r="F70" s="97">
        <f>IF(AND($G$62&gt;=4,K21="100回以上",L21="実施"),D70*2000,0)</f>
        <v>0</v>
      </c>
      <c r="G70" s="97"/>
      <c r="H70" s="97"/>
      <c r="I70" s="97"/>
      <c r="J70" s="47"/>
      <c r="K70" s="48"/>
      <c r="L70" s="48"/>
      <c r="M70" s="49"/>
      <c r="N70" s="50"/>
    </row>
    <row r="71" spans="1:14" ht="35.25" x14ac:dyDescent="0.4">
      <c r="A71" s="46">
        <f t="shared" si="9"/>
        <v>45075</v>
      </c>
      <c r="B71" s="29"/>
      <c r="C71" s="29"/>
      <c r="D71" s="96">
        <f>J24</f>
        <v>0</v>
      </c>
      <c r="E71" s="96"/>
      <c r="F71" s="97">
        <f>IF(AND($G$62&gt;=4,K24="100回以上",L24="実施"),D71*2000,0)</f>
        <v>0</v>
      </c>
      <c r="G71" s="97"/>
      <c r="H71" s="97"/>
      <c r="I71" s="97"/>
      <c r="J71" s="47"/>
      <c r="K71" s="48"/>
      <c r="L71" s="48"/>
      <c r="M71" s="49"/>
      <c r="N71" s="50"/>
    </row>
    <row r="72" spans="1:14" ht="35.25" x14ac:dyDescent="0.4">
      <c r="A72" s="46">
        <f t="shared" si="9"/>
        <v>45082</v>
      </c>
      <c r="B72" s="29"/>
      <c r="C72" s="29"/>
      <c r="D72" s="96">
        <f>J27</f>
        <v>0</v>
      </c>
      <c r="E72" s="96"/>
      <c r="F72" s="97">
        <f>IF(AND($G$62&gt;=4,K27="100回以上",L27="実施"),D72*2000,0)</f>
        <v>0</v>
      </c>
      <c r="G72" s="97"/>
      <c r="H72" s="97"/>
      <c r="I72" s="97"/>
      <c r="J72" s="47"/>
      <c r="K72" s="48"/>
      <c r="L72" s="48"/>
      <c r="M72" s="49"/>
      <c r="N72" s="50"/>
    </row>
    <row r="73" spans="1:14" ht="35.25" x14ac:dyDescent="0.4">
      <c r="A73" s="46">
        <f t="shared" si="9"/>
        <v>45089</v>
      </c>
      <c r="B73" s="29"/>
      <c r="C73" s="29"/>
      <c r="D73" s="96">
        <f>J30</f>
        <v>0</v>
      </c>
      <c r="E73" s="96"/>
      <c r="F73" s="97">
        <f>IF(AND($G$62&gt;=4,K30="100回以上",L30="実施"),D73*2000,0)</f>
        <v>0</v>
      </c>
      <c r="G73" s="97"/>
      <c r="H73" s="97"/>
      <c r="I73" s="97"/>
      <c r="J73" s="47"/>
      <c r="K73" s="48"/>
      <c r="L73" s="48"/>
      <c r="M73" s="49"/>
      <c r="N73" s="50"/>
    </row>
    <row r="74" spans="1:14" ht="35.25" x14ac:dyDescent="0.4">
      <c r="A74" s="46">
        <f t="shared" si="9"/>
        <v>45096</v>
      </c>
      <c r="B74" s="29"/>
      <c r="C74" s="29"/>
      <c r="D74" s="96">
        <f>J33</f>
        <v>0</v>
      </c>
      <c r="E74" s="96"/>
      <c r="F74" s="97">
        <f>IF(AND($G$62&gt;=4,K33="100回以上",L33="実施"),D74*2000,0)</f>
        <v>0</v>
      </c>
      <c r="G74" s="97"/>
      <c r="H74" s="97"/>
      <c r="I74" s="97"/>
      <c r="J74" s="47"/>
      <c r="K74" s="48"/>
      <c r="L74" s="48"/>
      <c r="M74" s="49"/>
      <c r="N74" s="50"/>
    </row>
    <row r="75" spans="1:14" ht="36" thickBot="1" x14ac:dyDescent="0.45">
      <c r="A75" s="46">
        <f t="shared" si="9"/>
        <v>45103</v>
      </c>
      <c r="B75" s="29"/>
      <c r="C75" s="29"/>
      <c r="D75" s="96">
        <f>J36</f>
        <v>0</v>
      </c>
      <c r="E75" s="96"/>
      <c r="F75" s="97">
        <f>IF(AND($G$62&gt;=4,K36="100回以上",L36="実施"),D75*2000,0)</f>
        <v>0</v>
      </c>
      <c r="G75" s="97"/>
      <c r="H75" s="97"/>
      <c r="I75" s="97"/>
      <c r="J75" s="51"/>
      <c r="K75" s="48"/>
      <c r="L75" s="48"/>
      <c r="M75" s="49"/>
      <c r="N75" s="50"/>
    </row>
    <row r="76" spans="1:14" ht="36" thickTop="1" x14ac:dyDescent="0.4">
      <c r="A76" s="52" t="s">
        <v>34</v>
      </c>
      <c r="B76" s="52"/>
      <c r="C76" s="52"/>
      <c r="D76" s="98">
        <f>SUM(D67:E75)</f>
        <v>0</v>
      </c>
      <c r="E76" s="98"/>
      <c r="F76" s="99">
        <f>SUM(F67:I75)</f>
        <v>0</v>
      </c>
      <c r="G76" s="99"/>
      <c r="H76" s="99"/>
      <c r="I76" s="99"/>
      <c r="J76" s="53"/>
      <c r="K76" s="48"/>
      <c r="L76" s="48"/>
      <c r="M76" s="49"/>
      <c r="N76" s="50"/>
    </row>
    <row r="77" spans="1:14" ht="45" customHeight="1" x14ac:dyDescent="0.4">
      <c r="A77" s="2" t="s">
        <v>35</v>
      </c>
      <c r="B77" s="27"/>
      <c r="C77" s="27"/>
      <c r="D77" s="27"/>
      <c r="E77" s="27"/>
      <c r="F77" s="100">
        <f ca="1">SUMIF(F67:I75,"&gt;0",D67:E75)</f>
        <v>0</v>
      </c>
      <c r="G77" s="100"/>
      <c r="H77" s="100"/>
      <c r="I77" s="100"/>
      <c r="J77" s="54"/>
      <c r="K77" s="54"/>
      <c r="L77" s="54"/>
      <c r="M77" s="55"/>
      <c r="N77" s="56"/>
    </row>
    <row r="78" spans="1:14" ht="33.75" customHeight="1" x14ac:dyDescent="0.4">
      <c r="A78" s="2"/>
      <c r="B78" s="27"/>
      <c r="C78" s="27"/>
      <c r="D78" s="27"/>
      <c r="E78" s="27"/>
      <c r="F78" s="57"/>
      <c r="G78" s="57"/>
      <c r="H78" s="57"/>
      <c r="I78" s="57"/>
      <c r="J78" s="57"/>
      <c r="K78" s="57"/>
      <c r="L78" s="57"/>
      <c r="M78" s="58"/>
      <c r="N78" s="59"/>
    </row>
    <row r="79" spans="1:14" ht="35.25" x14ac:dyDescent="0.4">
      <c r="A79" s="27" t="s">
        <v>36</v>
      </c>
      <c r="B79" s="27"/>
      <c r="C79" s="27"/>
      <c r="D79" s="27"/>
      <c r="E79" s="27"/>
      <c r="F79" s="27"/>
      <c r="G79" s="27"/>
      <c r="H79" s="27"/>
      <c r="I79" s="27"/>
      <c r="J79" s="27"/>
      <c r="K79" s="27"/>
      <c r="L79" s="27"/>
      <c r="M79" s="27"/>
      <c r="N79" s="60"/>
    </row>
    <row r="80" spans="1:14" ht="35.25" x14ac:dyDescent="0.4">
      <c r="A80" s="27"/>
      <c r="B80" s="27"/>
      <c r="C80" s="94" t="s">
        <v>37</v>
      </c>
      <c r="D80" s="94"/>
      <c r="E80" s="95"/>
      <c r="F80" s="95"/>
      <c r="G80" s="95"/>
      <c r="H80" s="95"/>
      <c r="I80" s="95"/>
      <c r="J80" s="95"/>
      <c r="K80" s="95"/>
      <c r="L80" s="95"/>
      <c r="M80" s="95"/>
    </row>
    <row r="81" spans="1:15" ht="35.25" x14ac:dyDescent="0.4">
      <c r="A81" s="27"/>
      <c r="B81" s="27"/>
      <c r="C81" s="94" t="s">
        <v>38</v>
      </c>
      <c r="D81" s="94"/>
      <c r="E81" s="95"/>
      <c r="F81" s="95"/>
      <c r="G81" s="95"/>
      <c r="H81" s="95"/>
      <c r="I81" s="95"/>
      <c r="J81" s="95"/>
      <c r="K81" s="95"/>
      <c r="L81" s="95"/>
      <c r="M81" s="95"/>
    </row>
    <row r="82" spans="1:15" ht="35.25" x14ac:dyDescent="0.4">
      <c r="A82" s="27"/>
      <c r="B82" s="27"/>
      <c r="C82" s="94" t="s">
        <v>39</v>
      </c>
      <c r="D82" s="94"/>
      <c r="E82" s="95"/>
      <c r="F82" s="95"/>
      <c r="G82" s="95"/>
      <c r="H82" s="95"/>
      <c r="I82" s="95"/>
      <c r="J82" s="95"/>
      <c r="K82" s="95"/>
      <c r="L82" s="95"/>
      <c r="M82" s="95"/>
    </row>
    <row r="83" spans="1:15" ht="35.25" x14ac:dyDescent="0.4">
      <c r="A83" s="27"/>
      <c r="B83" s="27"/>
      <c r="C83" s="94" t="s">
        <v>40</v>
      </c>
      <c r="D83" s="94"/>
      <c r="E83" s="95"/>
      <c r="F83" s="95"/>
      <c r="G83" s="95"/>
      <c r="H83" s="95"/>
      <c r="I83" s="95"/>
      <c r="J83" s="95"/>
      <c r="K83" s="95"/>
      <c r="L83" s="95"/>
      <c r="M83" s="95"/>
    </row>
    <row r="84" spans="1:15" ht="35.25" x14ac:dyDescent="0.4">
      <c r="A84" s="27"/>
      <c r="B84" s="27"/>
      <c r="C84" s="94" t="s">
        <v>41</v>
      </c>
      <c r="D84" s="94"/>
      <c r="E84" s="95"/>
      <c r="F84" s="95"/>
      <c r="G84" s="95"/>
      <c r="H84" s="95"/>
      <c r="I84" s="95"/>
      <c r="J84" s="95"/>
      <c r="K84" s="95"/>
      <c r="L84" s="95"/>
      <c r="M84" s="95"/>
    </row>
    <row r="85" spans="1:15" ht="35.25" x14ac:dyDescent="0.4">
      <c r="A85" s="27"/>
      <c r="B85" s="27"/>
      <c r="C85" s="94" t="s">
        <v>42</v>
      </c>
      <c r="D85" s="94"/>
      <c r="E85" s="95"/>
      <c r="F85" s="95"/>
      <c r="G85" s="95"/>
      <c r="H85" s="95"/>
      <c r="I85" s="95"/>
      <c r="J85" s="95"/>
      <c r="K85" s="95"/>
      <c r="L85" s="95"/>
      <c r="M85" s="95"/>
    </row>
    <row r="86" spans="1:15" ht="35.25" x14ac:dyDescent="0.4">
      <c r="A86" s="27"/>
      <c r="B86" s="27"/>
      <c r="C86" s="94" t="s">
        <v>43</v>
      </c>
      <c r="D86" s="94"/>
      <c r="E86" s="95"/>
      <c r="F86" s="95"/>
      <c r="G86" s="95"/>
      <c r="H86" s="95"/>
      <c r="I86" s="95"/>
      <c r="J86" s="95"/>
      <c r="K86" s="95"/>
      <c r="L86" s="95"/>
      <c r="M86" s="95"/>
    </row>
    <row r="87" spans="1:15" ht="35.25" x14ac:dyDescent="0.4">
      <c r="A87" s="27"/>
      <c r="B87" s="27"/>
      <c r="C87" s="61" t="s">
        <v>7</v>
      </c>
      <c r="D87" s="62"/>
      <c r="E87" s="62"/>
      <c r="F87" s="62"/>
      <c r="G87" s="62"/>
      <c r="H87" s="62"/>
      <c r="I87" s="62"/>
      <c r="J87" s="62"/>
      <c r="K87" s="62"/>
      <c r="L87" s="62"/>
      <c r="M87" s="63"/>
    </row>
    <row r="88" spans="1:15" ht="55.5" customHeight="1" x14ac:dyDescent="0.4">
      <c r="A88" s="27"/>
      <c r="B88" s="27"/>
      <c r="C88" s="87"/>
      <c r="D88" s="88"/>
      <c r="E88" s="88"/>
      <c r="F88" s="88"/>
      <c r="G88" s="88"/>
      <c r="H88" s="88"/>
      <c r="I88" s="88"/>
      <c r="J88" s="88"/>
      <c r="K88" s="88"/>
      <c r="L88" s="88"/>
      <c r="M88" s="89"/>
    </row>
    <row r="89" spans="1:15" ht="35.25" customHeight="1" x14ac:dyDescent="0.4">
      <c r="A89" s="27"/>
      <c r="B89" s="27"/>
      <c r="C89" s="64"/>
      <c r="D89" s="64"/>
      <c r="E89" s="64"/>
      <c r="F89" s="64"/>
      <c r="G89" s="64"/>
      <c r="H89" s="64"/>
      <c r="I89" s="64"/>
      <c r="J89" s="64"/>
      <c r="K89" s="64"/>
      <c r="L89" s="64"/>
      <c r="M89" s="64"/>
      <c r="N89" s="64"/>
    </row>
    <row r="90" spans="1:15" ht="39.75" customHeight="1" x14ac:dyDescent="0.4">
      <c r="A90" s="65" t="s">
        <v>44</v>
      </c>
      <c r="B90" s="90"/>
      <c r="C90" s="91"/>
      <c r="D90" s="91"/>
      <c r="E90" s="91"/>
      <c r="F90" s="91"/>
      <c r="G90" s="91"/>
      <c r="H90" s="92"/>
      <c r="I90" s="85" t="s">
        <v>45</v>
      </c>
      <c r="J90" s="85"/>
      <c r="K90" s="85"/>
      <c r="L90" s="86"/>
      <c r="M90" s="86"/>
      <c r="N90" s="86"/>
      <c r="O90" s="66"/>
    </row>
    <row r="91" spans="1:15" ht="39.75" customHeight="1" x14ac:dyDescent="0.4">
      <c r="A91" s="65" t="s">
        <v>46</v>
      </c>
      <c r="B91" s="82"/>
      <c r="C91" s="83"/>
      <c r="D91" s="83"/>
      <c r="E91" s="83"/>
      <c r="F91" s="83"/>
      <c r="G91" s="83"/>
      <c r="H91" s="84"/>
      <c r="I91" s="85" t="s">
        <v>47</v>
      </c>
      <c r="J91" s="85"/>
      <c r="K91" s="85"/>
      <c r="L91" s="93"/>
      <c r="M91" s="93"/>
      <c r="N91" s="93"/>
      <c r="O91" s="67"/>
    </row>
    <row r="92" spans="1:15" ht="39.75" customHeight="1" x14ac:dyDescent="0.4">
      <c r="A92" s="65" t="s">
        <v>48</v>
      </c>
      <c r="B92" s="82"/>
      <c r="C92" s="83"/>
      <c r="D92" s="83"/>
      <c r="E92" s="83"/>
      <c r="F92" s="83"/>
      <c r="G92" s="83"/>
      <c r="H92" s="84"/>
      <c r="I92" s="85" t="s">
        <v>49</v>
      </c>
      <c r="J92" s="85"/>
      <c r="K92" s="85"/>
      <c r="L92" s="86"/>
      <c r="M92" s="86"/>
      <c r="N92" s="86"/>
      <c r="O92" s="67"/>
    </row>
    <row r="93" spans="1:15" ht="39.75" customHeight="1" x14ac:dyDescent="0.4">
      <c r="A93" s="65" t="s">
        <v>50</v>
      </c>
      <c r="B93" s="82"/>
      <c r="C93" s="83"/>
      <c r="D93" s="83"/>
      <c r="E93" s="83"/>
      <c r="F93" s="83"/>
      <c r="G93" s="83"/>
      <c r="H93" s="83"/>
      <c r="I93" s="83"/>
      <c r="J93" s="83"/>
      <c r="K93" s="83"/>
      <c r="L93" s="83"/>
      <c r="M93" s="83"/>
      <c r="N93" s="84"/>
      <c r="O93" s="68"/>
    </row>
    <row r="94" spans="1:15" ht="39.75" customHeight="1" x14ac:dyDescent="0.4">
      <c r="A94" s="65" t="s">
        <v>51</v>
      </c>
      <c r="B94" s="82"/>
      <c r="C94" s="83"/>
      <c r="D94" s="83"/>
      <c r="E94" s="83"/>
      <c r="F94" s="83"/>
      <c r="G94" s="83"/>
      <c r="H94" s="83"/>
      <c r="I94" s="83"/>
      <c r="J94" s="83"/>
      <c r="K94" s="83"/>
      <c r="L94" s="83"/>
      <c r="M94" s="83"/>
      <c r="N94" s="84"/>
      <c r="O94" s="69"/>
    </row>
  </sheetData>
  <mergeCells count="120">
    <mergeCell ref="C4:J4"/>
    <mergeCell ref="A5:N5"/>
    <mergeCell ref="J8:J9"/>
    <mergeCell ref="K8:K9"/>
    <mergeCell ref="L8:L9"/>
    <mergeCell ref="M8:N9"/>
    <mergeCell ref="A14:B14"/>
    <mergeCell ref="M14:N14"/>
    <mergeCell ref="M15:N15"/>
    <mergeCell ref="A16:B16"/>
    <mergeCell ref="J16:L16"/>
    <mergeCell ref="M16:N16"/>
    <mergeCell ref="J10:L10"/>
    <mergeCell ref="M10:N10"/>
    <mergeCell ref="A11:B11"/>
    <mergeCell ref="M11:N11"/>
    <mergeCell ref="M12:N12"/>
    <mergeCell ref="A13:B13"/>
    <mergeCell ref="J13:L13"/>
    <mergeCell ref="M13:N13"/>
    <mergeCell ref="A20:B20"/>
    <mergeCell ref="M20:N20"/>
    <mergeCell ref="M21:N21"/>
    <mergeCell ref="A22:B22"/>
    <mergeCell ref="J22:L22"/>
    <mergeCell ref="M22:N22"/>
    <mergeCell ref="A17:B17"/>
    <mergeCell ref="M17:N17"/>
    <mergeCell ref="M18:N18"/>
    <mergeCell ref="A19:B19"/>
    <mergeCell ref="J19:L19"/>
    <mergeCell ref="M19:N19"/>
    <mergeCell ref="A26:B26"/>
    <mergeCell ref="M26:N26"/>
    <mergeCell ref="M27:N27"/>
    <mergeCell ref="A28:B28"/>
    <mergeCell ref="J28:L28"/>
    <mergeCell ref="M28:N28"/>
    <mergeCell ref="A23:B23"/>
    <mergeCell ref="M23:N23"/>
    <mergeCell ref="M24:N24"/>
    <mergeCell ref="A25:B25"/>
    <mergeCell ref="J25:L25"/>
    <mergeCell ref="M25:N25"/>
    <mergeCell ref="A32:B32"/>
    <mergeCell ref="M32:N32"/>
    <mergeCell ref="M33:N33"/>
    <mergeCell ref="A34:B34"/>
    <mergeCell ref="J34:L34"/>
    <mergeCell ref="M34:N34"/>
    <mergeCell ref="A29:B29"/>
    <mergeCell ref="M29:N29"/>
    <mergeCell ref="M30:N30"/>
    <mergeCell ref="A31:B31"/>
    <mergeCell ref="J31:L31"/>
    <mergeCell ref="M31:N31"/>
    <mergeCell ref="K45:N45"/>
    <mergeCell ref="K46:N46"/>
    <mergeCell ref="A49:N49"/>
    <mergeCell ref="A53:N53"/>
    <mergeCell ref="F56:J56"/>
    <mergeCell ref="C65:E65"/>
    <mergeCell ref="F65:I65"/>
    <mergeCell ref="M65:N65"/>
    <mergeCell ref="A35:B35"/>
    <mergeCell ref="M35:N35"/>
    <mergeCell ref="M36:N36"/>
    <mergeCell ref="E38:I38"/>
    <mergeCell ref="J38:K38"/>
    <mergeCell ref="L41:N41"/>
    <mergeCell ref="D69:E69"/>
    <mergeCell ref="F69:I69"/>
    <mergeCell ref="D70:E70"/>
    <mergeCell ref="F70:I70"/>
    <mergeCell ref="D71:E71"/>
    <mergeCell ref="F71:I71"/>
    <mergeCell ref="C66:E66"/>
    <mergeCell ref="F66:I66"/>
    <mergeCell ref="M66:N66"/>
    <mergeCell ref="D67:E67"/>
    <mergeCell ref="F67:I67"/>
    <mergeCell ref="D68:E68"/>
    <mergeCell ref="F68:I68"/>
    <mergeCell ref="D75:E75"/>
    <mergeCell ref="F75:I75"/>
    <mergeCell ref="D76:E76"/>
    <mergeCell ref="F76:I76"/>
    <mergeCell ref="F77:I77"/>
    <mergeCell ref="C80:D80"/>
    <mergeCell ref="E80:M80"/>
    <mergeCell ref="D72:E72"/>
    <mergeCell ref="F72:I72"/>
    <mergeCell ref="D73:E73"/>
    <mergeCell ref="F73:I73"/>
    <mergeCell ref="D74:E74"/>
    <mergeCell ref="F74:I74"/>
    <mergeCell ref="C84:D84"/>
    <mergeCell ref="E84:M84"/>
    <mergeCell ref="C85:D85"/>
    <mergeCell ref="E85:M85"/>
    <mergeCell ref="C86:D86"/>
    <mergeCell ref="E86:M86"/>
    <mergeCell ref="C81:D81"/>
    <mergeCell ref="E81:M81"/>
    <mergeCell ref="C82:D82"/>
    <mergeCell ref="E82:M82"/>
    <mergeCell ref="C83:D83"/>
    <mergeCell ref="E83:M83"/>
    <mergeCell ref="B92:H92"/>
    <mergeCell ref="I92:K92"/>
    <mergeCell ref="L92:N92"/>
    <mergeCell ref="B93:N93"/>
    <mergeCell ref="B94:N94"/>
    <mergeCell ref="C88:M88"/>
    <mergeCell ref="B90:H90"/>
    <mergeCell ref="I90:K90"/>
    <mergeCell ref="L90:N90"/>
    <mergeCell ref="B91:H91"/>
    <mergeCell ref="I91:K91"/>
    <mergeCell ref="L91:N91"/>
  </mergeCells>
  <phoneticPr fontId="2"/>
  <dataValidations count="2">
    <dataValidation type="list" allowBlank="1" showInputMessage="1" showErrorMessage="1" sqref="C17:I17 C23:I23 C26:I26 C29:I29 C20:I20 C14:I14 C11:I11 C32:I32 C35:I35">
      <formula1>"○,　"</formula1>
    </dataValidation>
    <dataValidation type="list" allowBlank="1" showInputMessage="1" sqref="K27 K30 K33 K36 K24 K21 K18 K15 K12">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C22"/>
  <sheetViews>
    <sheetView view="pageBreakPreview" zoomScaleNormal="100" zoomScaleSheetLayoutView="100" workbookViewId="0">
      <selection activeCell="R5" sqref="R5"/>
    </sheetView>
  </sheetViews>
  <sheetFormatPr defaultColWidth="2.75" defaultRowHeight="16.5" customHeight="1" x14ac:dyDescent="0.4"/>
  <cols>
    <col min="1" max="16384" width="2.75" style="73"/>
  </cols>
  <sheetData>
    <row r="1" spans="1:29" ht="16.5" customHeight="1" x14ac:dyDescent="0.4">
      <c r="A1" s="144" t="s">
        <v>62</v>
      </c>
      <c r="B1" s="144"/>
      <c r="C1" s="144"/>
      <c r="D1" s="144"/>
    </row>
    <row r="3" spans="1:29" ht="16.5" customHeight="1" x14ac:dyDescent="0.4">
      <c r="AC3" s="74" t="s">
        <v>63</v>
      </c>
    </row>
    <row r="5" spans="1:29" ht="16.5" customHeight="1" x14ac:dyDescent="0.4">
      <c r="A5" s="75" t="s">
        <v>64</v>
      </c>
    </row>
    <row r="6" spans="1:29" ht="16.5" customHeight="1" x14ac:dyDescent="0.4">
      <c r="A6" s="76"/>
    </row>
    <row r="7" spans="1:29" ht="16.5" customHeight="1" x14ac:dyDescent="0.4">
      <c r="L7" s="141" t="s">
        <v>65</v>
      </c>
      <c r="M7" s="141"/>
      <c r="N7" s="141"/>
      <c r="O7" s="141"/>
      <c r="P7" s="141"/>
      <c r="R7" s="147"/>
      <c r="S7" s="147"/>
      <c r="T7" s="147"/>
      <c r="U7" s="147"/>
      <c r="V7" s="147"/>
      <c r="W7" s="147"/>
      <c r="X7" s="147"/>
      <c r="Y7" s="147"/>
      <c r="Z7" s="147"/>
      <c r="AA7" s="147"/>
      <c r="AB7" s="147"/>
      <c r="AC7" s="147"/>
    </row>
    <row r="8" spans="1:29" ht="16.5" customHeight="1" x14ac:dyDescent="0.4">
      <c r="L8" s="145" t="s">
        <v>66</v>
      </c>
      <c r="M8" s="145"/>
      <c r="N8" s="145"/>
      <c r="O8" s="145"/>
      <c r="P8" s="145"/>
      <c r="R8" s="146">
        <f>'R5.5.1~7.2 実績報告・請求書'!C4</f>
        <v>0</v>
      </c>
      <c r="S8" s="146"/>
      <c r="T8" s="146"/>
      <c r="U8" s="146"/>
      <c r="V8" s="146"/>
      <c r="W8" s="146"/>
      <c r="X8" s="146"/>
      <c r="Y8" s="146"/>
      <c r="Z8" s="146"/>
      <c r="AA8" s="146"/>
      <c r="AB8" s="146"/>
      <c r="AC8" s="146"/>
    </row>
    <row r="9" spans="1:29" ht="16.5" customHeight="1" x14ac:dyDescent="0.4">
      <c r="L9" s="141" t="s">
        <v>67</v>
      </c>
      <c r="M9" s="141"/>
      <c r="N9" s="141"/>
      <c r="O9" s="141"/>
      <c r="P9" s="141"/>
      <c r="R9" s="146">
        <f>'R5.5.1~7.2 実績報告・請求書'!K45</f>
        <v>0</v>
      </c>
      <c r="S9" s="146"/>
      <c r="T9" s="146"/>
      <c r="U9" s="146"/>
      <c r="V9" s="146"/>
      <c r="W9" s="146"/>
      <c r="X9" s="146"/>
      <c r="Y9" s="146"/>
      <c r="Z9" s="146"/>
      <c r="AA9" s="146"/>
      <c r="AB9" s="146"/>
      <c r="AC9" s="77"/>
    </row>
    <row r="10" spans="1:29" ht="16.5" customHeight="1" x14ac:dyDescent="0.4">
      <c r="L10" s="141" t="s">
        <v>68</v>
      </c>
      <c r="M10" s="141"/>
      <c r="N10" s="141"/>
      <c r="O10" s="141"/>
      <c r="P10" s="141"/>
    </row>
    <row r="12" spans="1:29" ht="16.5" customHeight="1" x14ac:dyDescent="0.4">
      <c r="B12" s="75"/>
      <c r="C12" s="75"/>
      <c r="D12" s="75"/>
      <c r="E12" s="75"/>
      <c r="F12" s="75"/>
      <c r="G12" s="75"/>
      <c r="H12" s="75"/>
      <c r="I12" s="75"/>
      <c r="J12" s="75"/>
      <c r="K12" s="75"/>
      <c r="L12" s="75"/>
      <c r="M12" s="75"/>
      <c r="N12" s="75"/>
    </row>
    <row r="14" spans="1:29" ht="16.5" customHeight="1" x14ac:dyDescent="0.4">
      <c r="D14" s="142" t="s">
        <v>69</v>
      </c>
      <c r="E14" s="142"/>
      <c r="F14" s="142"/>
      <c r="G14" s="142"/>
      <c r="H14" s="142"/>
      <c r="I14" s="142"/>
      <c r="J14" s="142"/>
      <c r="K14" s="142"/>
      <c r="L14" s="142"/>
      <c r="M14" s="142"/>
      <c r="N14" s="142"/>
      <c r="O14" s="142"/>
      <c r="P14" s="142"/>
      <c r="Q14" s="142"/>
      <c r="R14" s="142"/>
      <c r="S14" s="142"/>
      <c r="T14" s="142"/>
      <c r="U14" s="142"/>
      <c r="V14" s="142"/>
      <c r="W14" s="142"/>
      <c r="X14" s="142"/>
      <c r="Y14" s="142"/>
      <c r="Z14" s="142"/>
      <c r="AA14" s="75"/>
    </row>
    <row r="15" spans="1:29" ht="16.5" customHeight="1" x14ac:dyDescent="0.4">
      <c r="D15" s="75" t="s">
        <v>75</v>
      </c>
      <c r="E15" s="75"/>
      <c r="F15" s="75"/>
      <c r="G15" s="75"/>
      <c r="H15" s="75"/>
      <c r="I15" s="75"/>
      <c r="J15" s="75"/>
      <c r="K15" s="75"/>
      <c r="L15" s="75"/>
      <c r="M15" s="75"/>
      <c r="N15" s="75"/>
      <c r="O15" s="75"/>
      <c r="P15" s="75"/>
      <c r="Q15" s="75"/>
      <c r="R15" s="75"/>
      <c r="S15" s="75"/>
      <c r="T15" s="75"/>
      <c r="U15" s="75"/>
      <c r="V15" s="75"/>
      <c r="W15" s="75"/>
      <c r="X15" s="75"/>
      <c r="Y15" s="75"/>
      <c r="Z15" s="75"/>
      <c r="AA15" s="75"/>
    </row>
    <row r="18" spans="1:18" ht="16.5" customHeight="1" x14ac:dyDescent="0.4">
      <c r="A18" s="73" t="s">
        <v>70</v>
      </c>
    </row>
    <row r="21" spans="1:18" ht="16.5" customHeight="1" x14ac:dyDescent="0.4">
      <c r="B21" s="73" t="s">
        <v>71</v>
      </c>
      <c r="I21" s="78" t="s">
        <v>72</v>
      </c>
      <c r="J21" s="143">
        <f>'R5.5.1~7.2 実績報告・請求書'!F56</f>
        <v>0</v>
      </c>
      <c r="K21" s="143"/>
      <c r="L21" s="143"/>
      <c r="M21" s="143"/>
      <c r="N21" s="143"/>
      <c r="O21" s="143"/>
      <c r="P21" s="143"/>
      <c r="Q21" s="143"/>
      <c r="R21" s="79" t="s">
        <v>61</v>
      </c>
    </row>
    <row r="22" spans="1:18" ht="16.5" customHeight="1" x14ac:dyDescent="0.4">
      <c r="B22" s="73" t="s">
        <v>73</v>
      </c>
    </row>
  </sheetData>
  <mergeCells count="10">
    <mergeCell ref="L10:P10"/>
    <mergeCell ref="D14:Z14"/>
    <mergeCell ref="J21:Q21"/>
    <mergeCell ref="A1:D1"/>
    <mergeCell ref="L7:P7"/>
    <mergeCell ref="L8:P8"/>
    <mergeCell ref="L9:P9"/>
    <mergeCell ref="R9:AB9"/>
    <mergeCell ref="R8:AC8"/>
    <mergeCell ref="R7:AC7"/>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O94"/>
  <sheetViews>
    <sheetView view="pageBreakPreview" zoomScale="70" zoomScaleNormal="70" zoomScaleSheetLayoutView="70" workbookViewId="0">
      <selection activeCell="E3" sqref="E3"/>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9" width="9" customWidth="1"/>
  </cols>
  <sheetData>
    <row r="1" spans="1:15" ht="58.5" customHeight="1" x14ac:dyDescent="0.4">
      <c r="B1" s="1" t="s">
        <v>55</v>
      </c>
    </row>
    <row r="2" spans="1:15" ht="48" customHeight="1" x14ac:dyDescent="0.4">
      <c r="A2" s="71" t="s">
        <v>58</v>
      </c>
    </row>
    <row r="3" spans="1:15" ht="48" customHeight="1" x14ac:dyDescent="0.4">
      <c r="A3" s="71"/>
    </row>
    <row r="4" spans="1:15" ht="42" customHeight="1" x14ac:dyDescent="0.4">
      <c r="A4" s="3" t="s">
        <v>0</v>
      </c>
      <c r="B4" s="3"/>
      <c r="C4" s="148"/>
      <c r="D4" s="148"/>
      <c r="E4" s="148"/>
      <c r="F4" s="148"/>
      <c r="G4" s="148"/>
      <c r="H4" s="148"/>
      <c r="I4" s="148"/>
      <c r="J4" s="148"/>
      <c r="O4" s="4"/>
    </row>
    <row r="5" spans="1:15" ht="77.25" customHeight="1" x14ac:dyDescent="0.4">
      <c r="A5" s="130" t="s">
        <v>1</v>
      </c>
      <c r="B5" s="131"/>
      <c r="C5" s="131"/>
      <c r="D5" s="131"/>
      <c r="E5" s="131"/>
      <c r="F5" s="131"/>
      <c r="G5" s="131"/>
      <c r="H5" s="131"/>
      <c r="I5" s="131"/>
      <c r="J5" s="131"/>
      <c r="K5" s="131"/>
      <c r="L5" s="131"/>
      <c r="M5" s="131"/>
      <c r="N5" s="131"/>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32" t="s">
        <v>4</v>
      </c>
      <c r="K8" s="133" t="s">
        <v>5</v>
      </c>
      <c r="L8" s="135" t="s">
        <v>6</v>
      </c>
      <c r="M8" s="137" t="s">
        <v>7</v>
      </c>
      <c r="N8" s="138"/>
    </row>
    <row r="9" spans="1:15" ht="42" customHeight="1" x14ac:dyDescent="0.4">
      <c r="A9" s="7"/>
      <c r="B9" s="7"/>
      <c r="C9" s="8" t="s">
        <v>8</v>
      </c>
      <c r="D9" s="8" t="s">
        <v>9</v>
      </c>
      <c r="E9" s="8" t="s">
        <v>10</v>
      </c>
      <c r="F9" s="8" t="s">
        <v>11</v>
      </c>
      <c r="G9" s="8" t="s">
        <v>12</v>
      </c>
      <c r="H9" s="8" t="s">
        <v>13</v>
      </c>
      <c r="I9" s="8" t="s">
        <v>14</v>
      </c>
      <c r="J9" s="132"/>
      <c r="K9" s="134"/>
      <c r="L9" s="136"/>
      <c r="M9" s="139"/>
      <c r="N9" s="140"/>
    </row>
    <row r="10" spans="1:15" ht="42" customHeight="1" x14ac:dyDescent="0.4">
      <c r="A10" s="7"/>
      <c r="B10" s="7"/>
      <c r="C10" s="9">
        <v>45110</v>
      </c>
      <c r="D10" s="9">
        <f t="shared" ref="D10:I10" si="0">C10+1</f>
        <v>45111</v>
      </c>
      <c r="E10" s="9">
        <f t="shared" si="0"/>
        <v>45112</v>
      </c>
      <c r="F10" s="9">
        <f t="shared" si="0"/>
        <v>45113</v>
      </c>
      <c r="G10" s="9">
        <f t="shared" si="0"/>
        <v>45114</v>
      </c>
      <c r="H10" s="11">
        <f t="shared" si="0"/>
        <v>45115</v>
      </c>
      <c r="I10" s="72">
        <f t="shared" si="0"/>
        <v>45116</v>
      </c>
      <c r="J10" s="126"/>
      <c r="K10" s="127"/>
      <c r="L10" s="128"/>
      <c r="M10" s="117"/>
      <c r="N10" s="118"/>
    </row>
    <row r="11" spans="1:15" ht="42" customHeight="1" x14ac:dyDescent="0.4">
      <c r="A11" s="115" t="s">
        <v>15</v>
      </c>
      <c r="B11" s="116"/>
      <c r="C11" s="12"/>
      <c r="D11" s="12"/>
      <c r="E11" s="12"/>
      <c r="F11" s="12"/>
      <c r="G11" s="12"/>
      <c r="H11" s="12"/>
      <c r="I11" s="12"/>
      <c r="J11" s="13"/>
      <c r="K11" s="14"/>
      <c r="M11" s="117"/>
      <c r="N11" s="118"/>
    </row>
    <row r="12" spans="1:15" ht="42" customHeight="1" x14ac:dyDescent="0.4">
      <c r="A12" s="15" t="s">
        <v>16</v>
      </c>
      <c r="B12" s="16"/>
      <c r="C12" s="12"/>
      <c r="D12" s="12"/>
      <c r="E12" s="12"/>
      <c r="F12" s="12"/>
      <c r="G12" s="12"/>
      <c r="H12" s="12"/>
      <c r="I12" s="12"/>
      <c r="J12" s="17">
        <f>SUM(C12:I12)</f>
        <v>0</v>
      </c>
      <c r="K12" s="18" t="str">
        <f>IF(J12&lt;100,"100回未満","100回以上")</f>
        <v>100回未満</v>
      </c>
      <c r="L12" s="19" t="str">
        <f>IF(COUNTIF(C11:I11,"○")&gt;0,"実施","―")</f>
        <v>―</v>
      </c>
      <c r="M12" s="117"/>
      <c r="N12" s="118"/>
      <c r="O12" s="20"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24"/>
      <c r="B13" s="125"/>
      <c r="C13" s="9">
        <f>I10+1</f>
        <v>45117</v>
      </c>
      <c r="D13" s="9">
        <f t="shared" ref="D13:I13" si="1">C13+1</f>
        <v>45118</v>
      </c>
      <c r="E13" s="9">
        <f t="shared" si="1"/>
        <v>45119</v>
      </c>
      <c r="F13" s="9">
        <f t="shared" si="1"/>
        <v>45120</v>
      </c>
      <c r="G13" s="9">
        <f t="shared" si="1"/>
        <v>45121</v>
      </c>
      <c r="H13" s="11">
        <f t="shared" si="1"/>
        <v>45122</v>
      </c>
      <c r="I13" s="72">
        <f t="shared" si="1"/>
        <v>45123</v>
      </c>
      <c r="J13" s="126"/>
      <c r="K13" s="127"/>
      <c r="L13" s="128"/>
      <c r="M13" s="117"/>
      <c r="N13" s="118"/>
    </row>
    <row r="14" spans="1:15" ht="42" customHeight="1" x14ac:dyDescent="0.4">
      <c r="A14" s="115" t="s">
        <v>17</v>
      </c>
      <c r="B14" s="116"/>
      <c r="C14" s="12"/>
      <c r="D14" s="12"/>
      <c r="E14" s="12"/>
      <c r="F14" s="12"/>
      <c r="G14" s="12"/>
      <c r="H14" s="12"/>
      <c r="I14" s="12"/>
      <c r="J14" s="13"/>
      <c r="K14" s="14"/>
      <c r="M14" s="117"/>
      <c r="N14" s="118"/>
    </row>
    <row r="15" spans="1:15" ht="42" customHeight="1" x14ac:dyDescent="0.4">
      <c r="A15" s="15" t="s">
        <v>16</v>
      </c>
      <c r="B15" s="16"/>
      <c r="C15" s="12"/>
      <c r="D15" s="12"/>
      <c r="E15" s="12"/>
      <c r="F15" s="12"/>
      <c r="G15" s="12"/>
      <c r="H15" s="12"/>
      <c r="I15" s="12"/>
      <c r="J15" s="17">
        <f>SUM(C15:I15)</f>
        <v>0</v>
      </c>
      <c r="K15" s="18" t="str">
        <f>IF(J15&lt;100,"100回未満","100回以上")</f>
        <v>100回未満</v>
      </c>
      <c r="L15" s="19" t="str">
        <f>IF(COUNTIF(C14:I14,"○")&gt;0,"実施","―")</f>
        <v>―</v>
      </c>
      <c r="M15" s="117"/>
      <c r="N15" s="118"/>
      <c r="O15" s="20"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24"/>
      <c r="B16" s="125"/>
      <c r="C16" s="72">
        <f>I13+1</f>
        <v>45124</v>
      </c>
      <c r="D16" s="9">
        <f t="shared" ref="D16:I16" si="2">C16+1</f>
        <v>45125</v>
      </c>
      <c r="E16" s="9">
        <f t="shared" si="2"/>
        <v>45126</v>
      </c>
      <c r="F16" s="9">
        <f t="shared" si="2"/>
        <v>45127</v>
      </c>
      <c r="G16" s="9">
        <f t="shared" si="2"/>
        <v>45128</v>
      </c>
      <c r="H16" s="11">
        <f t="shared" si="2"/>
        <v>45129</v>
      </c>
      <c r="I16" s="72">
        <f t="shared" si="2"/>
        <v>45130</v>
      </c>
      <c r="J16" s="126"/>
      <c r="K16" s="127"/>
      <c r="L16" s="128"/>
      <c r="M16" s="117"/>
      <c r="N16" s="118"/>
    </row>
    <row r="17" spans="1:15" ht="42" customHeight="1" x14ac:dyDescent="0.4">
      <c r="A17" s="115" t="s">
        <v>17</v>
      </c>
      <c r="B17" s="116"/>
      <c r="C17" s="12"/>
      <c r="D17" s="12"/>
      <c r="E17" s="12"/>
      <c r="F17" s="12"/>
      <c r="G17" s="12"/>
      <c r="H17" s="12"/>
      <c r="I17" s="12"/>
      <c r="J17" s="13"/>
      <c r="K17" s="14"/>
      <c r="M17" s="117"/>
      <c r="N17" s="118"/>
    </row>
    <row r="18" spans="1:15" ht="42" customHeight="1" x14ac:dyDescent="0.4">
      <c r="A18" s="15" t="s">
        <v>16</v>
      </c>
      <c r="B18" s="16"/>
      <c r="C18" s="12"/>
      <c r="D18" s="12"/>
      <c r="E18" s="12"/>
      <c r="F18" s="12"/>
      <c r="G18" s="12"/>
      <c r="H18" s="12"/>
      <c r="I18" s="12"/>
      <c r="J18" s="17">
        <f>SUM(C18:I18)</f>
        <v>0</v>
      </c>
      <c r="K18" s="18" t="str">
        <f>IF(J18&lt;100,"100回未満","100回以上")</f>
        <v>100回未満</v>
      </c>
      <c r="L18" s="19" t="str">
        <f>IF(COUNTIF(C17:I17,"○")&gt;0,"実施","―")</f>
        <v>―</v>
      </c>
      <c r="M18" s="117"/>
      <c r="N18" s="118"/>
      <c r="O18" s="20"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4"/>
      <c r="B19" s="125"/>
      <c r="C19" s="9">
        <f>I16+1</f>
        <v>45131</v>
      </c>
      <c r="D19" s="9">
        <f t="shared" ref="D19:I19" si="3">C19+1</f>
        <v>45132</v>
      </c>
      <c r="E19" s="9">
        <f t="shared" si="3"/>
        <v>45133</v>
      </c>
      <c r="F19" s="9">
        <f t="shared" si="3"/>
        <v>45134</v>
      </c>
      <c r="G19" s="9">
        <f t="shared" si="3"/>
        <v>45135</v>
      </c>
      <c r="H19" s="11">
        <f t="shared" si="3"/>
        <v>45136</v>
      </c>
      <c r="I19" s="72">
        <f t="shared" si="3"/>
        <v>45137</v>
      </c>
      <c r="J19" s="126"/>
      <c r="K19" s="127"/>
      <c r="L19" s="128"/>
      <c r="M19" s="117"/>
      <c r="N19" s="118"/>
    </row>
    <row r="20" spans="1:15" ht="42" customHeight="1" x14ac:dyDescent="0.4">
      <c r="A20" s="115" t="s">
        <v>17</v>
      </c>
      <c r="B20" s="116"/>
      <c r="C20" s="12"/>
      <c r="D20" s="12"/>
      <c r="E20" s="12"/>
      <c r="F20" s="12"/>
      <c r="G20" s="12"/>
      <c r="H20" s="12" t="s">
        <v>18</v>
      </c>
      <c r="I20" s="12"/>
      <c r="J20" s="13"/>
      <c r="K20" s="14"/>
      <c r="M20" s="117"/>
      <c r="N20" s="118"/>
    </row>
    <row r="21" spans="1:15" ht="42" customHeight="1" x14ac:dyDescent="0.4">
      <c r="A21" s="15" t="s">
        <v>16</v>
      </c>
      <c r="B21" s="16"/>
      <c r="C21" s="12"/>
      <c r="D21" s="12"/>
      <c r="E21" s="12"/>
      <c r="F21" s="12"/>
      <c r="G21" s="12"/>
      <c r="H21" s="12"/>
      <c r="I21" s="12"/>
      <c r="J21" s="17">
        <f>SUM(C21:I21)</f>
        <v>0</v>
      </c>
      <c r="K21" s="18" t="str">
        <f>IF(J21&lt;100,"100回未満","100回以上")</f>
        <v>100回未満</v>
      </c>
      <c r="L21" s="19" t="str">
        <f>IF(COUNTIF(C20:I20,"○")&gt;0,"実施","―")</f>
        <v>―</v>
      </c>
      <c r="M21" s="117"/>
      <c r="N21" s="118"/>
      <c r="O21" s="20"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4"/>
      <c r="B22" s="125"/>
      <c r="C22" s="9">
        <f>I19+1</f>
        <v>45138</v>
      </c>
      <c r="D22" s="9">
        <f t="shared" ref="D22:I22" si="4">C22+1</f>
        <v>45139</v>
      </c>
      <c r="E22" s="9">
        <f t="shared" si="4"/>
        <v>45140</v>
      </c>
      <c r="F22" s="9">
        <f t="shared" si="4"/>
        <v>45141</v>
      </c>
      <c r="G22" s="9">
        <f t="shared" si="4"/>
        <v>45142</v>
      </c>
      <c r="H22" s="11">
        <f t="shared" si="4"/>
        <v>45143</v>
      </c>
      <c r="I22" s="72">
        <f t="shared" si="4"/>
        <v>45144</v>
      </c>
      <c r="J22" s="126"/>
      <c r="K22" s="127"/>
      <c r="L22" s="128"/>
      <c r="M22" s="117"/>
      <c r="N22" s="118"/>
    </row>
    <row r="23" spans="1:15" ht="42" customHeight="1" x14ac:dyDescent="0.4">
      <c r="A23" s="115" t="s">
        <v>17</v>
      </c>
      <c r="B23" s="116"/>
      <c r="C23" s="12"/>
      <c r="D23" s="12"/>
      <c r="E23" s="12"/>
      <c r="F23" s="12"/>
      <c r="G23" s="12"/>
      <c r="H23" s="12"/>
      <c r="I23" s="12"/>
      <c r="J23" s="13"/>
      <c r="K23" s="14"/>
      <c r="M23" s="117"/>
      <c r="N23" s="118"/>
    </row>
    <row r="24" spans="1:15" ht="42" customHeight="1" x14ac:dyDescent="0.4">
      <c r="A24" s="15" t="s">
        <v>16</v>
      </c>
      <c r="B24" s="16"/>
      <c r="C24" s="12"/>
      <c r="D24" s="12"/>
      <c r="E24" s="12"/>
      <c r="F24" s="12"/>
      <c r="G24" s="12"/>
      <c r="H24" s="12"/>
      <c r="I24" s="12"/>
      <c r="J24" s="17">
        <f>SUM(C24:I24)</f>
        <v>0</v>
      </c>
      <c r="K24" s="18" t="str">
        <f>IF(J24&lt;100,"100回未満","100回以上")</f>
        <v>100回未満</v>
      </c>
      <c r="L24" s="19" t="str">
        <f>IF(COUNTIF(C23:I23,"○")&gt;0,"実施","―")</f>
        <v>―</v>
      </c>
      <c r="M24" s="117"/>
      <c r="N24" s="118"/>
      <c r="O24" s="20"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4"/>
      <c r="B25" s="125"/>
      <c r="C25" s="9">
        <f>I22+1</f>
        <v>45145</v>
      </c>
      <c r="D25" s="9">
        <f t="shared" ref="D25:I25" si="5">C25+1</f>
        <v>45146</v>
      </c>
      <c r="E25" s="9">
        <f t="shared" si="5"/>
        <v>45147</v>
      </c>
      <c r="F25" s="9">
        <f t="shared" si="5"/>
        <v>45148</v>
      </c>
      <c r="G25" s="72">
        <f t="shared" si="5"/>
        <v>45149</v>
      </c>
      <c r="H25" s="11">
        <f t="shared" si="5"/>
        <v>45150</v>
      </c>
      <c r="I25" s="72">
        <f t="shared" si="5"/>
        <v>45151</v>
      </c>
      <c r="J25" s="126"/>
      <c r="K25" s="127"/>
      <c r="L25" s="128"/>
      <c r="M25" s="117"/>
      <c r="N25" s="118"/>
    </row>
    <row r="26" spans="1:15" ht="42" customHeight="1" x14ac:dyDescent="0.4">
      <c r="A26" s="115" t="s">
        <v>17</v>
      </c>
      <c r="B26" s="116"/>
      <c r="C26" s="12"/>
      <c r="D26" s="12"/>
      <c r="E26" s="12"/>
      <c r="F26" s="12"/>
      <c r="G26" s="12"/>
      <c r="H26" s="12"/>
      <c r="I26" s="12"/>
      <c r="J26" s="13"/>
      <c r="K26" s="14"/>
      <c r="M26" s="117"/>
      <c r="N26" s="118"/>
    </row>
    <row r="27" spans="1:15" ht="42" customHeight="1" x14ac:dyDescent="0.4">
      <c r="A27" s="15" t="s">
        <v>16</v>
      </c>
      <c r="B27" s="16"/>
      <c r="C27" s="12"/>
      <c r="D27" s="12"/>
      <c r="E27" s="12"/>
      <c r="F27" s="12"/>
      <c r="G27" s="12"/>
      <c r="H27" s="12"/>
      <c r="I27" s="12"/>
      <c r="J27" s="17">
        <f>SUM(C27:I27)</f>
        <v>0</v>
      </c>
      <c r="K27" s="18" t="str">
        <f>IF(J27&lt;100,"100回未満","100回以上")</f>
        <v>100回未満</v>
      </c>
      <c r="L27" s="19" t="str">
        <f>IF(COUNTIF(C26:I26,"○")&gt;0,"実施","―")</f>
        <v>―</v>
      </c>
      <c r="M27" s="117"/>
      <c r="N27" s="118"/>
      <c r="O27" s="20"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4"/>
      <c r="B28" s="125"/>
      <c r="C28" s="9">
        <f>I25+1</f>
        <v>45152</v>
      </c>
      <c r="D28" s="9">
        <f t="shared" ref="D28:I28" si="6">C28+1</f>
        <v>45153</v>
      </c>
      <c r="E28" s="9">
        <f t="shared" si="6"/>
        <v>45154</v>
      </c>
      <c r="F28" s="9">
        <f t="shared" si="6"/>
        <v>45155</v>
      </c>
      <c r="G28" s="9">
        <f t="shared" si="6"/>
        <v>45156</v>
      </c>
      <c r="H28" s="11">
        <f t="shared" si="6"/>
        <v>45157</v>
      </c>
      <c r="I28" s="72">
        <f t="shared" si="6"/>
        <v>45158</v>
      </c>
      <c r="J28" s="126"/>
      <c r="K28" s="127"/>
      <c r="L28" s="128"/>
      <c r="M28" s="117"/>
      <c r="N28" s="118"/>
    </row>
    <row r="29" spans="1:15" ht="42" customHeight="1" x14ac:dyDescent="0.4">
      <c r="A29" s="115" t="s">
        <v>17</v>
      </c>
      <c r="B29" s="116"/>
      <c r="C29" s="12"/>
      <c r="D29" s="12"/>
      <c r="E29" s="12"/>
      <c r="F29" s="12"/>
      <c r="G29" s="12"/>
      <c r="H29" s="12"/>
      <c r="I29" s="12"/>
      <c r="J29" s="13"/>
      <c r="K29" s="14"/>
      <c r="M29" s="117"/>
      <c r="N29" s="118"/>
    </row>
    <row r="30" spans="1:15" ht="42" customHeight="1" x14ac:dyDescent="0.4">
      <c r="A30" s="15" t="s">
        <v>16</v>
      </c>
      <c r="B30" s="16"/>
      <c r="C30" s="12"/>
      <c r="D30" s="12"/>
      <c r="E30" s="12"/>
      <c r="F30" s="12"/>
      <c r="G30" s="12"/>
      <c r="H30" s="12"/>
      <c r="I30" s="12"/>
      <c r="J30" s="17">
        <f>SUM(C30:I30)</f>
        <v>0</v>
      </c>
      <c r="K30" s="18" t="str">
        <f>IF(J30&lt;100,"100回未満","100回以上")</f>
        <v>100回未満</v>
      </c>
      <c r="L30" s="19" t="str">
        <f>IF(COUNTIF(C29:I29,"○")&gt;0,"実施","―")</f>
        <v>―</v>
      </c>
      <c r="M30" s="117"/>
      <c r="N30" s="118"/>
      <c r="O30" s="2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4"/>
      <c r="B31" s="125"/>
      <c r="C31" s="9">
        <f>I28+1</f>
        <v>45159</v>
      </c>
      <c r="D31" s="9">
        <f t="shared" ref="D31:I31" si="7">C31+1</f>
        <v>45160</v>
      </c>
      <c r="E31" s="9">
        <f t="shared" si="7"/>
        <v>45161</v>
      </c>
      <c r="F31" s="9">
        <f t="shared" si="7"/>
        <v>45162</v>
      </c>
      <c r="G31" s="9">
        <f t="shared" si="7"/>
        <v>45163</v>
      </c>
      <c r="H31" s="11">
        <f t="shared" si="7"/>
        <v>45164</v>
      </c>
      <c r="I31" s="72">
        <f t="shared" si="7"/>
        <v>45165</v>
      </c>
      <c r="J31" s="126"/>
      <c r="K31" s="127"/>
      <c r="L31" s="128"/>
      <c r="M31" s="117"/>
      <c r="N31" s="118"/>
    </row>
    <row r="32" spans="1:15" ht="42" customHeight="1" x14ac:dyDescent="0.4">
      <c r="A32" s="115" t="s">
        <v>17</v>
      </c>
      <c r="B32" s="116"/>
      <c r="C32" s="12"/>
      <c r="D32" s="12"/>
      <c r="E32" s="12"/>
      <c r="F32" s="12"/>
      <c r="G32" s="12"/>
      <c r="H32" s="12"/>
      <c r="I32" s="12"/>
      <c r="J32" s="13"/>
      <c r="K32" s="14"/>
      <c r="M32" s="117"/>
      <c r="N32" s="118"/>
    </row>
    <row r="33" spans="1:15" ht="42" customHeight="1" x14ac:dyDescent="0.4">
      <c r="A33" s="15" t="s">
        <v>16</v>
      </c>
      <c r="B33" s="16"/>
      <c r="C33" s="12"/>
      <c r="D33" s="12"/>
      <c r="E33" s="12"/>
      <c r="F33" s="12"/>
      <c r="G33" s="12"/>
      <c r="H33" s="12"/>
      <c r="I33" s="12"/>
      <c r="J33" s="17">
        <f>SUM(C33:I33)</f>
        <v>0</v>
      </c>
      <c r="K33" s="18" t="str">
        <f>IF(J33&lt;100,"100回未満","100回以上")</f>
        <v>100回未満</v>
      </c>
      <c r="L33" s="19" t="str">
        <f>IF(COUNTIF(C32:I32,"○")&gt;0,"実施","―")</f>
        <v>―</v>
      </c>
      <c r="M33" s="117"/>
      <c r="N33" s="118"/>
      <c r="O33" s="20"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4"/>
      <c r="B34" s="125"/>
      <c r="C34" s="9">
        <f>I31+1</f>
        <v>45166</v>
      </c>
      <c r="D34" s="9">
        <f>C34+1</f>
        <v>45167</v>
      </c>
      <c r="E34" s="9">
        <f>D34+1</f>
        <v>45168</v>
      </c>
      <c r="F34" s="9">
        <f>E34+1</f>
        <v>45169</v>
      </c>
      <c r="G34" s="9"/>
      <c r="H34" s="11"/>
      <c r="I34" s="10"/>
      <c r="J34" s="126"/>
      <c r="K34" s="127"/>
      <c r="L34" s="128"/>
      <c r="M34" s="117"/>
      <c r="N34" s="118"/>
    </row>
    <row r="35" spans="1:15" ht="42" customHeight="1" x14ac:dyDescent="0.4">
      <c r="A35" s="115" t="s">
        <v>17</v>
      </c>
      <c r="B35" s="116"/>
      <c r="C35" s="12"/>
      <c r="D35" s="12"/>
      <c r="E35" s="12"/>
      <c r="F35" s="12"/>
      <c r="G35" s="12"/>
      <c r="H35" s="12"/>
      <c r="I35" s="12"/>
      <c r="J35" s="13"/>
      <c r="K35" s="14"/>
      <c r="M35" s="117"/>
      <c r="N35" s="118"/>
    </row>
    <row r="36" spans="1:15" ht="42" customHeight="1" x14ac:dyDescent="0.4">
      <c r="A36" s="15" t="s">
        <v>16</v>
      </c>
      <c r="B36" s="16"/>
      <c r="C36" s="12"/>
      <c r="D36" s="12"/>
      <c r="E36" s="12"/>
      <c r="F36" s="12"/>
      <c r="G36" s="12"/>
      <c r="H36" s="12"/>
      <c r="I36" s="12"/>
      <c r="J36" s="21">
        <f>SUM(C36:I36)</f>
        <v>0</v>
      </c>
      <c r="K36" s="22" t="str">
        <f>IF(J36&lt;100,"100回未満","100回以上")</f>
        <v>100回未満</v>
      </c>
      <c r="L36" s="23" t="str">
        <f>IF(COUNTIF(C35:I35,"○")&gt;0,"実施","―")</f>
        <v>―</v>
      </c>
      <c r="M36" s="117"/>
      <c r="N36" s="118"/>
      <c r="O36" s="20"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4"/>
      <c r="B37" s="25"/>
      <c r="C37" s="25"/>
      <c r="D37" s="25"/>
      <c r="E37" s="25"/>
      <c r="F37" s="25"/>
      <c r="G37" s="25"/>
      <c r="H37" s="25"/>
      <c r="I37" s="25"/>
      <c r="J37" s="25"/>
      <c r="K37" s="25"/>
      <c r="L37" s="25"/>
      <c r="M37" s="26"/>
      <c r="N37" s="26"/>
    </row>
    <row r="38" spans="1:15" ht="63.75" customHeight="1" x14ac:dyDescent="0.4">
      <c r="A38" s="7"/>
      <c r="B38" s="7"/>
      <c r="C38" s="7"/>
      <c r="E38" s="119" t="s">
        <v>19</v>
      </c>
      <c r="F38" s="119"/>
      <c r="G38" s="119"/>
      <c r="H38" s="119"/>
      <c r="I38" s="119"/>
      <c r="J38" s="120">
        <f>SUM(J12,J15,J18,J21,J24,J27,J30,J33,J36)</f>
        <v>0</v>
      </c>
      <c r="K38" s="121"/>
      <c r="L38" s="7"/>
      <c r="M38" s="7"/>
    </row>
    <row r="39" spans="1:15" ht="103.5" customHeight="1" x14ac:dyDescent="0.4">
      <c r="A39" s="7"/>
      <c r="B39" s="7"/>
      <c r="C39" s="7"/>
      <c r="K39" s="7"/>
      <c r="L39" s="7"/>
      <c r="M39" s="7"/>
    </row>
    <row r="40" spans="1:15" ht="39.75" x14ac:dyDescent="0.4">
      <c r="A40" s="71" t="s">
        <v>59</v>
      </c>
      <c r="B40" s="27"/>
      <c r="C40" s="27"/>
      <c r="D40" s="27"/>
      <c r="E40" s="27"/>
      <c r="F40" s="27"/>
      <c r="G40" s="27"/>
      <c r="H40" s="27"/>
      <c r="I40" s="27"/>
      <c r="J40" s="5"/>
      <c r="K40" s="5"/>
      <c r="L40" s="27"/>
      <c r="M40" s="27"/>
      <c r="O40" s="4"/>
    </row>
    <row r="41" spans="1:15" ht="46.5" customHeight="1" x14ac:dyDescent="0.4">
      <c r="A41" s="27"/>
      <c r="B41" s="27"/>
      <c r="C41" s="27"/>
      <c r="D41" s="27"/>
      <c r="E41" s="27"/>
      <c r="F41" s="27"/>
      <c r="G41" s="27"/>
      <c r="H41" s="27"/>
      <c r="I41" s="27"/>
      <c r="J41" s="5"/>
      <c r="K41" s="27"/>
      <c r="L41" s="122" t="s">
        <v>53</v>
      </c>
      <c r="M41" s="123"/>
      <c r="N41" s="123"/>
    </row>
    <row r="42" spans="1:15" ht="83.25" customHeight="1" x14ac:dyDescent="0.4">
      <c r="A42" s="28" t="s">
        <v>52</v>
      </c>
      <c r="B42" s="28"/>
      <c r="C42" s="27"/>
      <c r="D42" s="27"/>
      <c r="E42" s="27"/>
      <c r="F42" s="27"/>
      <c r="G42" s="27"/>
      <c r="H42" s="27"/>
      <c r="I42" s="27"/>
      <c r="J42" s="5"/>
      <c r="K42" s="27"/>
      <c r="L42" s="27"/>
      <c r="M42" s="27"/>
      <c r="N42" s="27"/>
    </row>
    <row r="43" spans="1:15" ht="31.5" customHeight="1" x14ac:dyDescent="0.4">
      <c r="A43" s="27"/>
      <c r="B43" s="27"/>
      <c r="C43" s="27"/>
      <c r="D43" s="27"/>
      <c r="E43" s="27"/>
      <c r="F43" s="27"/>
      <c r="G43" s="27"/>
      <c r="H43" s="27"/>
      <c r="I43" s="27"/>
      <c r="J43" s="27"/>
      <c r="K43" s="27"/>
      <c r="L43" s="27"/>
      <c r="M43" s="27"/>
      <c r="N43" s="27"/>
    </row>
    <row r="44" spans="1:15" ht="33.75" customHeight="1" x14ac:dyDescent="0.4">
      <c r="A44" s="27"/>
      <c r="B44" s="27"/>
      <c r="C44" s="27"/>
      <c r="D44" s="27"/>
      <c r="E44" s="27"/>
      <c r="F44" s="27"/>
      <c r="G44" s="27"/>
      <c r="H44" s="29" t="s">
        <v>21</v>
      </c>
      <c r="I44" s="30"/>
      <c r="J44" s="30"/>
      <c r="K44" s="29">
        <f>C4</f>
        <v>0</v>
      </c>
      <c r="L44" s="29"/>
      <c r="M44" s="29"/>
      <c r="N44" s="29"/>
      <c r="O44" s="31"/>
    </row>
    <row r="45" spans="1:15" ht="33.75" customHeight="1" x14ac:dyDescent="0.4">
      <c r="A45" s="27"/>
      <c r="B45" s="27"/>
      <c r="C45" s="27"/>
      <c r="D45" s="27"/>
      <c r="E45" s="27"/>
      <c r="F45" s="27"/>
      <c r="G45" s="27"/>
      <c r="H45" s="29" t="s">
        <v>22</v>
      </c>
      <c r="I45" s="30"/>
      <c r="J45" s="30"/>
      <c r="K45" s="105"/>
      <c r="L45" s="105"/>
      <c r="M45" s="105"/>
      <c r="N45" s="105"/>
      <c r="O45" s="31"/>
    </row>
    <row r="46" spans="1:15" ht="33.75" customHeight="1" x14ac:dyDescent="0.4">
      <c r="A46" s="27"/>
      <c r="B46" s="27"/>
      <c r="C46" s="27"/>
      <c r="D46" s="27"/>
      <c r="E46" s="27"/>
      <c r="F46" s="27"/>
      <c r="G46" s="27"/>
      <c r="H46" s="29" t="s">
        <v>23</v>
      </c>
      <c r="I46" s="30"/>
      <c r="J46" s="30"/>
      <c r="K46" s="105"/>
      <c r="L46" s="105"/>
      <c r="M46" s="105"/>
      <c r="N46" s="105"/>
      <c r="O46" s="31"/>
    </row>
    <row r="47" spans="1:15" ht="33.75" customHeight="1" x14ac:dyDescent="0.4">
      <c r="A47" s="27"/>
      <c r="B47" s="27"/>
      <c r="C47" s="27"/>
      <c r="D47" s="27"/>
      <c r="E47" s="27"/>
      <c r="F47" s="27"/>
      <c r="G47" s="27"/>
      <c r="H47" s="27"/>
      <c r="I47" s="27"/>
      <c r="J47" s="27"/>
      <c r="K47" s="27"/>
      <c r="L47" s="27"/>
      <c r="M47" s="27"/>
      <c r="N47" s="27"/>
    </row>
    <row r="48" spans="1:15" ht="31.5" customHeight="1" x14ac:dyDescent="0.4">
      <c r="A48" s="7"/>
      <c r="B48" s="7"/>
      <c r="C48" s="7"/>
      <c r="D48" s="7"/>
      <c r="E48" s="7"/>
      <c r="F48" s="7"/>
      <c r="G48" s="7"/>
      <c r="H48" s="7"/>
      <c r="I48" s="7"/>
      <c r="J48" s="7"/>
      <c r="K48" s="7"/>
      <c r="L48" s="7"/>
      <c r="M48" s="7"/>
      <c r="N48" s="7"/>
    </row>
    <row r="49" spans="1:15" ht="56.25" customHeight="1" x14ac:dyDescent="0.4">
      <c r="A49" s="106" t="s">
        <v>56</v>
      </c>
      <c r="B49" s="107"/>
      <c r="C49" s="107"/>
      <c r="D49" s="107"/>
      <c r="E49" s="107"/>
      <c r="F49" s="107"/>
      <c r="G49" s="107"/>
      <c r="H49" s="107"/>
      <c r="I49" s="107"/>
      <c r="J49" s="107"/>
      <c r="K49" s="107"/>
      <c r="L49" s="107"/>
      <c r="M49" s="107"/>
      <c r="N49" s="107"/>
      <c r="O49" s="32"/>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8" t="s">
        <v>57</v>
      </c>
      <c r="B53" s="108"/>
      <c r="C53" s="108"/>
      <c r="D53" s="108"/>
      <c r="E53" s="108"/>
      <c r="F53" s="108"/>
      <c r="G53" s="108"/>
      <c r="H53" s="108"/>
      <c r="I53" s="108"/>
      <c r="J53" s="108"/>
      <c r="K53" s="108"/>
      <c r="L53" s="108"/>
      <c r="M53" s="108"/>
      <c r="N53" s="108"/>
      <c r="O53" s="33"/>
    </row>
    <row r="54" spans="1:15" x14ac:dyDescent="0.4">
      <c r="C54" s="34"/>
      <c r="D54" s="34"/>
      <c r="E54" s="34"/>
      <c r="F54" s="34"/>
      <c r="G54" s="34"/>
      <c r="H54" s="34"/>
      <c r="I54" s="34"/>
    </row>
    <row r="55" spans="1:15" x14ac:dyDescent="0.4">
      <c r="C55" s="35"/>
      <c r="D55" s="31"/>
      <c r="E55" s="31"/>
      <c r="F55" s="36"/>
      <c r="G55" s="36"/>
      <c r="H55" s="37"/>
      <c r="I55" s="37"/>
    </row>
    <row r="56" spans="1:15" ht="45.75" x14ac:dyDescent="0.9">
      <c r="C56" s="38" t="s">
        <v>24</v>
      </c>
      <c r="D56" s="39"/>
      <c r="E56" s="39"/>
      <c r="F56" s="109">
        <f>SUM(F76)</f>
        <v>0</v>
      </c>
      <c r="G56" s="109"/>
      <c r="H56" s="109"/>
      <c r="I56" s="109"/>
      <c r="J56" s="109"/>
      <c r="K56" s="39"/>
    </row>
    <row r="58" spans="1:15" ht="36.75" customHeight="1" x14ac:dyDescent="0.4"/>
    <row r="59" spans="1:15" ht="35.25" x14ac:dyDescent="0.4">
      <c r="A59" s="27" t="s">
        <v>25</v>
      </c>
      <c r="B59" s="27"/>
      <c r="C59" s="27"/>
      <c r="D59" s="27"/>
      <c r="E59" s="27"/>
      <c r="F59" s="27"/>
      <c r="G59" s="27"/>
      <c r="H59" s="27"/>
      <c r="I59" s="27"/>
      <c r="J59" s="27"/>
      <c r="K59" s="27"/>
      <c r="L59" s="27"/>
      <c r="M59" s="27"/>
      <c r="N59" s="27"/>
    </row>
    <row r="60" spans="1:15" ht="15" customHeight="1" x14ac:dyDescent="0.4">
      <c r="A60" s="27"/>
      <c r="B60" s="27"/>
      <c r="C60" s="27"/>
      <c r="D60" s="27"/>
      <c r="E60" s="27"/>
      <c r="F60" s="27"/>
      <c r="G60" s="27"/>
      <c r="H60" s="27"/>
      <c r="I60" s="27"/>
      <c r="J60" s="27"/>
      <c r="K60" s="27"/>
      <c r="L60" s="27"/>
      <c r="M60" s="27"/>
      <c r="N60" s="27"/>
    </row>
    <row r="61" spans="1:15" ht="35.25" x14ac:dyDescent="0.4">
      <c r="A61" s="27" t="s">
        <v>54</v>
      </c>
      <c r="B61" s="27"/>
      <c r="C61" s="27"/>
      <c r="D61" s="27"/>
      <c r="E61" s="27"/>
      <c r="F61" s="27"/>
      <c r="G61" s="27"/>
      <c r="H61" s="27"/>
      <c r="I61" s="27"/>
      <c r="J61" s="27"/>
      <c r="K61" s="27"/>
      <c r="L61" s="27"/>
      <c r="M61" s="27"/>
      <c r="N61" s="27"/>
    </row>
    <row r="62" spans="1:15" ht="38.25" x14ac:dyDescent="0.4">
      <c r="A62" s="27" t="s">
        <v>27</v>
      </c>
      <c r="B62" s="27"/>
      <c r="C62" s="27"/>
      <c r="D62" s="27"/>
      <c r="E62" s="27"/>
      <c r="F62" s="27"/>
      <c r="G62" s="40">
        <f>COUNTIFS(K10:K36,"100回以上",L10:L36,"実施")</f>
        <v>0</v>
      </c>
      <c r="H62" s="27" t="s">
        <v>28</v>
      </c>
      <c r="J62" s="27"/>
      <c r="K62" s="27"/>
      <c r="L62" s="27"/>
      <c r="M62" s="27"/>
      <c r="N62" s="27"/>
    </row>
    <row r="63" spans="1:15" ht="35.25" x14ac:dyDescent="0.4">
      <c r="A63" s="2" t="s">
        <v>29</v>
      </c>
      <c r="B63" s="27"/>
      <c r="C63" s="27"/>
      <c r="D63" s="27"/>
      <c r="E63" s="27"/>
      <c r="F63" s="27"/>
      <c r="G63" s="40"/>
      <c r="H63" s="27"/>
      <c r="J63" s="27"/>
      <c r="K63" s="27"/>
      <c r="L63" s="27"/>
      <c r="M63" s="27"/>
      <c r="N63" s="27"/>
    </row>
    <row r="64" spans="1:15" ht="30" customHeight="1" x14ac:dyDescent="0.4">
      <c r="A64" s="27"/>
      <c r="B64" s="27"/>
      <c r="C64" s="27"/>
      <c r="D64" s="27"/>
      <c r="E64" s="27"/>
      <c r="F64" s="27"/>
      <c r="G64" s="27"/>
      <c r="H64" s="27"/>
      <c r="I64" s="27"/>
      <c r="J64" s="27"/>
      <c r="K64" s="27"/>
      <c r="L64" s="27"/>
      <c r="M64" s="27"/>
      <c r="N64" s="27"/>
    </row>
    <row r="65" spans="1:14" ht="30.75" customHeight="1" x14ac:dyDescent="0.4">
      <c r="A65" s="41"/>
      <c r="B65" s="41"/>
      <c r="C65" s="110" t="s">
        <v>30</v>
      </c>
      <c r="D65" s="110"/>
      <c r="E65" s="110"/>
      <c r="F65" s="111" t="s">
        <v>31</v>
      </c>
      <c r="G65" s="112"/>
      <c r="H65" s="112"/>
      <c r="I65" s="112"/>
      <c r="J65" s="42"/>
      <c r="K65" s="43"/>
      <c r="L65" s="43"/>
      <c r="M65" s="113"/>
      <c r="N65" s="114"/>
    </row>
    <row r="66" spans="1:14" ht="38.25" customHeight="1" x14ac:dyDescent="0.4">
      <c r="A66" s="41"/>
      <c r="B66" s="41"/>
      <c r="C66" s="101" t="s">
        <v>32</v>
      </c>
      <c r="D66" s="101"/>
      <c r="E66" s="101"/>
      <c r="F66" s="101" t="s">
        <v>33</v>
      </c>
      <c r="G66" s="102"/>
      <c r="H66" s="102"/>
      <c r="I66" s="102"/>
      <c r="J66" s="44"/>
      <c r="K66" s="45"/>
      <c r="L66" s="45"/>
      <c r="M66" s="103"/>
      <c r="N66" s="104"/>
    </row>
    <row r="67" spans="1:14" ht="35.25" x14ac:dyDescent="0.4">
      <c r="A67" s="46">
        <v>45110</v>
      </c>
      <c r="B67" s="29"/>
      <c r="C67" s="29"/>
      <c r="D67" s="96">
        <f>J12</f>
        <v>0</v>
      </c>
      <c r="E67" s="96"/>
      <c r="F67" s="97">
        <f>IF(AND($G$62&gt;=4,K12="100回以上",L12="実施"),D67*2000,0)</f>
        <v>0</v>
      </c>
      <c r="G67" s="97"/>
      <c r="H67" s="97"/>
      <c r="I67" s="97"/>
      <c r="J67" s="47"/>
      <c r="K67" s="48"/>
      <c r="L67" s="48"/>
      <c r="M67" s="49"/>
      <c r="N67" s="50"/>
    </row>
    <row r="68" spans="1:14" ht="35.25" x14ac:dyDescent="0.4">
      <c r="A68" s="46">
        <f t="shared" ref="A68:A75" si="8">A67+7</f>
        <v>45117</v>
      </c>
      <c r="B68" s="29"/>
      <c r="C68" s="29"/>
      <c r="D68" s="96">
        <f>J15</f>
        <v>0</v>
      </c>
      <c r="E68" s="96"/>
      <c r="F68" s="97">
        <f>IF(AND($G$62&gt;=4,K15="100回以上",L15="実施"),D68*2000,0)</f>
        <v>0</v>
      </c>
      <c r="G68" s="97"/>
      <c r="H68" s="97"/>
      <c r="I68" s="97"/>
      <c r="J68" s="47"/>
      <c r="K68" s="48"/>
      <c r="L68" s="48"/>
      <c r="M68" s="49"/>
      <c r="N68" s="50"/>
    </row>
    <row r="69" spans="1:14" ht="35.25" x14ac:dyDescent="0.4">
      <c r="A69" s="46">
        <f t="shared" si="8"/>
        <v>45124</v>
      </c>
      <c r="B69" s="29"/>
      <c r="C69" s="29"/>
      <c r="D69" s="96">
        <f>J18</f>
        <v>0</v>
      </c>
      <c r="E69" s="96"/>
      <c r="F69" s="97">
        <f>IF(AND($G$62&gt;=4,K18="100回以上",L18="実施"),D69*2000,0)</f>
        <v>0</v>
      </c>
      <c r="G69" s="97"/>
      <c r="H69" s="97"/>
      <c r="I69" s="97"/>
      <c r="J69" s="47"/>
      <c r="K69" s="48"/>
      <c r="L69" s="48"/>
      <c r="M69" s="49"/>
      <c r="N69" s="50"/>
    </row>
    <row r="70" spans="1:14" ht="35.25" x14ac:dyDescent="0.4">
      <c r="A70" s="46">
        <f t="shared" si="8"/>
        <v>45131</v>
      </c>
      <c r="B70" s="29"/>
      <c r="C70" s="29"/>
      <c r="D70" s="96">
        <f>J21</f>
        <v>0</v>
      </c>
      <c r="E70" s="96"/>
      <c r="F70" s="97">
        <f>IF(AND($G$62&gt;=4,K21="100回以上",L21="実施"),D70*2000,0)</f>
        <v>0</v>
      </c>
      <c r="G70" s="97"/>
      <c r="H70" s="97"/>
      <c r="I70" s="97"/>
      <c r="J70" s="47"/>
      <c r="K70" s="48"/>
      <c r="L70" s="48"/>
      <c r="M70" s="49"/>
      <c r="N70" s="50"/>
    </row>
    <row r="71" spans="1:14" ht="35.25" x14ac:dyDescent="0.4">
      <c r="A71" s="46">
        <f t="shared" si="8"/>
        <v>45138</v>
      </c>
      <c r="B71" s="29"/>
      <c r="C71" s="29"/>
      <c r="D71" s="96">
        <f>J24</f>
        <v>0</v>
      </c>
      <c r="E71" s="96"/>
      <c r="F71" s="97">
        <f>IF(AND($G$62&gt;=4,K24="100回以上",L24="実施"),D71*2000,0)</f>
        <v>0</v>
      </c>
      <c r="G71" s="97"/>
      <c r="H71" s="97"/>
      <c r="I71" s="97"/>
      <c r="J71" s="47"/>
      <c r="K71" s="48"/>
      <c r="L71" s="48"/>
      <c r="M71" s="49"/>
      <c r="N71" s="50"/>
    </row>
    <row r="72" spans="1:14" ht="35.25" x14ac:dyDescent="0.4">
      <c r="A72" s="46">
        <f t="shared" si="8"/>
        <v>45145</v>
      </c>
      <c r="B72" s="29"/>
      <c r="C72" s="29"/>
      <c r="D72" s="96">
        <f>J27</f>
        <v>0</v>
      </c>
      <c r="E72" s="96"/>
      <c r="F72" s="97">
        <f>IF(AND($G$62&gt;=4,K27="100回以上",L27="実施"),D72*2000,0)</f>
        <v>0</v>
      </c>
      <c r="G72" s="97"/>
      <c r="H72" s="97"/>
      <c r="I72" s="97"/>
      <c r="J72" s="47"/>
      <c r="K72" s="48"/>
      <c r="L72" s="48"/>
      <c r="M72" s="49"/>
      <c r="N72" s="50"/>
    </row>
    <row r="73" spans="1:14" ht="35.25" x14ac:dyDescent="0.4">
      <c r="A73" s="46">
        <f t="shared" si="8"/>
        <v>45152</v>
      </c>
      <c r="B73" s="29"/>
      <c r="C73" s="29"/>
      <c r="D73" s="96">
        <f>J30</f>
        <v>0</v>
      </c>
      <c r="E73" s="96"/>
      <c r="F73" s="97">
        <f>IF(AND($G$62&gt;=4,K30="100回以上",L30="実施"),D73*2000,0)</f>
        <v>0</v>
      </c>
      <c r="G73" s="97"/>
      <c r="H73" s="97"/>
      <c r="I73" s="97"/>
      <c r="J73" s="47"/>
      <c r="K73" s="48"/>
      <c r="L73" s="48"/>
      <c r="M73" s="49"/>
      <c r="N73" s="50"/>
    </row>
    <row r="74" spans="1:14" ht="35.25" x14ac:dyDescent="0.4">
      <c r="A74" s="46">
        <f t="shared" si="8"/>
        <v>45159</v>
      </c>
      <c r="B74" s="29"/>
      <c r="C74" s="29"/>
      <c r="D74" s="96">
        <f>J33</f>
        <v>0</v>
      </c>
      <c r="E74" s="96"/>
      <c r="F74" s="97">
        <f>IF(AND($G$62&gt;=4,K33="100回以上",L33="実施"),D74*2000,0)</f>
        <v>0</v>
      </c>
      <c r="G74" s="97"/>
      <c r="H74" s="97"/>
      <c r="I74" s="97"/>
      <c r="J74" s="47"/>
      <c r="K74" s="48"/>
      <c r="L74" s="48"/>
      <c r="M74" s="49"/>
      <c r="N74" s="50"/>
    </row>
    <row r="75" spans="1:14" ht="36" thickBot="1" x14ac:dyDescent="0.45">
      <c r="A75" s="46">
        <f t="shared" si="8"/>
        <v>45166</v>
      </c>
      <c r="B75" s="29"/>
      <c r="C75" s="29"/>
      <c r="D75" s="96">
        <f>J36</f>
        <v>0</v>
      </c>
      <c r="E75" s="96"/>
      <c r="F75" s="97">
        <f>IF(AND($G$62&gt;=4,K36="100回以上",L36="実施"),D75*2000,0)</f>
        <v>0</v>
      </c>
      <c r="G75" s="97"/>
      <c r="H75" s="97"/>
      <c r="I75" s="97"/>
      <c r="J75" s="51"/>
      <c r="K75" s="48"/>
      <c r="L75" s="48"/>
      <c r="M75" s="49"/>
      <c r="N75" s="50"/>
    </row>
    <row r="76" spans="1:14" ht="36" thickTop="1" x14ac:dyDescent="0.4">
      <c r="A76" s="52" t="s">
        <v>34</v>
      </c>
      <c r="B76" s="52"/>
      <c r="C76" s="52"/>
      <c r="D76" s="98">
        <f>SUM(D67:E75)</f>
        <v>0</v>
      </c>
      <c r="E76" s="98"/>
      <c r="F76" s="99">
        <f>SUM(F67:I75)</f>
        <v>0</v>
      </c>
      <c r="G76" s="99"/>
      <c r="H76" s="99"/>
      <c r="I76" s="99"/>
      <c r="J76" s="53"/>
      <c r="K76" s="48"/>
      <c r="L76" s="48"/>
      <c r="M76" s="49"/>
      <c r="N76" s="50"/>
    </row>
    <row r="77" spans="1:14" ht="45" customHeight="1" x14ac:dyDescent="0.4">
      <c r="A77" s="2" t="s">
        <v>35</v>
      </c>
      <c r="B77" s="27"/>
      <c r="C77" s="27"/>
      <c r="D77" s="27"/>
      <c r="E77" s="27"/>
      <c r="F77" s="100">
        <f ca="1">SUMIF(F67:I75,"&gt;0",D67:E75)</f>
        <v>0</v>
      </c>
      <c r="G77" s="100"/>
      <c r="H77" s="100"/>
      <c r="I77" s="100"/>
      <c r="J77" s="54"/>
      <c r="K77" s="54"/>
      <c r="L77" s="54"/>
      <c r="M77" s="55"/>
      <c r="N77" s="56"/>
    </row>
    <row r="78" spans="1:14" ht="33.75" customHeight="1" x14ac:dyDescent="0.4">
      <c r="A78" s="2"/>
      <c r="B78" s="27"/>
      <c r="C78" s="27"/>
      <c r="D78" s="27"/>
      <c r="E78" s="27"/>
      <c r="F78" s="57"/>
      <c r="G78" s="57"/>
      <c r="H78" s="57"/>
      <c r="I78" s="57"/>
      <c r="J78" s="57"/>
      <c r="K78" s="57"/>
      <c r="L78" s="57"/>
      <c r="M78" s="58"/>
      <c r="N78" s="59"/>
    </row>
    <row r="79" spans="1:14" ht="35.25" x14ac:dyDescent="0.4">
      <c r="A79" s="27" t="s">
        <v>36</v>
      </c>
      <c r="B79" s="27"/>
      <c r="C79" s="27"/>
      <c r="D79" s="27"/>
      <c r="E79" s="27"/>
      <c r="F79" s="27"/>
      <c r="G79" s="27"/>
      <c r="H79" s="27"/>
      <c r="I79" s="27"/>
      <c r="J79" s="27"/>
      <c r="K79" s="27"/>
      <c r="L79" s="27"/>
      <c r="M79" s="27"/>
      <c r="N79" s="60"/>
    </row>
    <row r="80" spans="1:14" ht="35.25" x14ac:dyDescent="0.4">
      <c r="A80" s="27"/>
      <c r="B80" s="27"/>
      <c r="C80" s="94" t="s">
        <v>37</v>
      </c>
      <c r="D80" s="94"/>
      <c r="E80" s="95"/>
      <c r="F80" s="95"/>
      <c r="G80" s="95"/>
      <c r="H80" s="95"/>
      <c r="I80" s="95"/>
      <c r="J80" s="95"/>
      <c r="K80" s="95"/>
      <c r="L80" s="95"/>
      <c r="M80" s="95"/>
    </row>
    <row r="81" spans="1:15" ht="35.25" x14ac:dyDescent="0.4">
      <c r="A81" s="27"/>
      <c r="B81" s="27"/>
      <c r="C81" s="94" t="s">
        <v>38</v>
      </c>
      <c r="D81" s="94"/>
      <c r="E81" s="95"/>
      <c r="F81" s="95"/>
      <c r="G81" s="95"/>
      <c r="H81" s="95"/>
      <c r="I81" s="95"/>
      <c r="J81" s="95"/>
      <c r="K81" s="95"/>
      <c r="L81" s="95"/>
      <c r="M81" s="95"/>
    </row>
    <row r="82" spans="1:15" ht="35.25" x14ac:dyDescent="0.4">
      <c r="A82" s="27"/>
      <c r="B82" s="27"/>
      <c r="C82" s="94" t="s">
        <v>39</v>
      </c>
      <c r="D82" s="94"/>
      <c r="E82" s="95"/>
      <c r="F82" s="95"/>
      <c r="G82" s="95"/>
      <c r="H82" s="95"/>
      <c r="I82" s="95"/>
      <c r="J82" s="95"/>
      <c r="K82" s="95"/>
      <c r="L82" s="95"/>
      <c r="M82" s="95"/>
    </row>
    <row r="83" spans="1:15" ht="35.25" x14ac:dyDescent="0.4">
      <c r="A83" s="27"/>
      <c r="B83" s="27"/>
      <c r="C83" s="94" t="s">
        <v>40</v>
      </c>
      <c r="D83" s="94"/>
      <c r="E83" s="95"/>
      <c r="F83" s="95"/>
      <c r="G83" s="95"/>
      <c r="H83" s="95"/>
      <c r="I83" s="95"/>
      <c r="J83" s="95"/>
      <c r="K83" s="95"/>
      <c r="L83" s="95"/>
      <c r="M83" s="95"/>
    </row>
    <row r="84" spans="1:15" ht="35.25" x14ac:dyDescent="0.4">
      <c r="A84" s="27"/>
      <c r="B84" s="27"/>
      <c r="C84" s="94" t="s">
        <v>41</v>
      </c>
      <c r="D84" s="94"/>
      <c r="E84" s="95"/>
      <c r="F84" s="95"/>
      <c r="G84" s="95"/>
      <c r="H84" s="95"/>
      <c r="I84" s="95"/>
      <c r="J84" s="95"/>
      <c r="K84" s="95"/>
      <c r="L84" s="95"/>
      <c r="M84" s="95"/>
    </row>
    <row r="85" spans="1:15" ht="35.25" x14ac:dyDescent="0.4">
      <c r="A85" s="27"/>
      <c r="B85" s="27"/>
      <c r="C85" s="94" t="s">
        <v>42</v>
      </c>
      <c r="D85" s="94"/>
      <c r="E85" s="95"/>
      <c r="F85" s="95"/>
      <c r="G85" s="95"/>
      <c r="H85" s="95"/>
      <c r="I85" s="95"/>
      <c r="J85" s="95"/>
      <c r="K85" s="95"/>
      <c r="L85" s="95"/>
      <c r="M85" s="95"/>
    </row>
    <row r="86" spans="1:15" ht="35.25" x14ac:dyDescent="0.4">
      <c r="A86" s="27"/>
      <c r="B86" s="27"/>
      <c r="C86" s="94" t="s">
        <v>43</v>
      </c>
      <c r="D86" s="94"/>
      <c r="E86" s="95"/>
      <c r="F86" s="95"/>
      <c r="G86" s="95"/>
      <c r="H86" s="95"/>
      <c r="I86" s="95"/>
      <c r="J86" s="95"/>
      <c r="K86" s="95"/>
      <c r="L86" s="95"/>
      <c r="M86" s="95"/>
    </row>
    <row r="87" spans="1:15" ht="35.25" x14ac:dyDescent="0.4">
      <c r="A87" s="27"/>
      <c r="B87" s="27"/>
      <c r="C87" s="61" t="s">
        <v>7</v>
      </c>
      <c r="D87" s="62"/>
      <c r="E87" s="62"/>
      <c r="F87" s="62"/>
      <c r="G87" s="62"/>
      <c r="H87" s="62"/>
      <c r="I87" s="62"/>
      <c r="J87" s="62"/>
      <c r="K87" s="62"/>
      <c r="L87" s="62"/>
      <c r="M87" s="63"/>
    </row>
    <row r="88" spans="1:15" ht="55.5" customHeight="1" x14ac:dyDescent="0.4">
      <c r="A88" s="27"/>
      <c r="B88" s="27"/>
      <c r="C88" s="87"/>
      <c r="D88" s="88"/>
      <c r="E88" s="88"/>
      <c r="F88" s="88"/>
      <c r="G88" s="88"/>
      <c r="H88" s="88"/>
      <c r="I88" s="88"/>
      <c r="J88" s="88"/>
      <c r="K88" s="88"/>
      <c r="L88" s="88"/>
      <c r="M88" s="89"/>
    </row>
    <row r="89" spans="1:15" ht="35.25" customHeight="1" x14ac:dyDescent="0.4">
      <c r="A89" s="27"/>
      <c r="B89" s="27"/>
      <c r="C89" s="64"/>
      <c r="D89" s="64"/>
      <c r="E89" s="64"/>
      <c r="F89" s="64"/>
      <c r="G89" s="64"/>
      <c r="H89" s="64"/>
      <c r="I89" s="64"/>
      <c r="J89" s="64"/>
      <c r="K89" s="64"/>
      <c r="L89" s="64"/>
      <c r="M89" s="64"/>
      <c r="N89" s="64"/>
    </row>
    <row r="90" spans="1:15" ht="39.75" customHeight="1" x14ac:dyDescent="0.4">
      <c r="A90" s="65" t="s">
        <v>44</v>
      </c>
      <c r="B90" s="90"/>
      <c r="C90" s="91"/>
      <c r="D90" s="91"/>
      <c r="E90" s="91"/>
      <c r="F90" s="91"/>
      <c r="G90" s="91"/>
      <c r="H90" s="92"/>
      <c r="I90" s="85" t="s">
        <v>45</v>
      </c>
      <c r="J90" s="85"/>
      <c r="K90" s="85"/>
      <c r="L90" s="86"/>
      <c r="M90" s="86"/>
      <c r="N90" s="86"/>
      <c r="O90" s="66"/>
    </row>
    <row r="91" spans="1:15" ht="39.75" customHeight="1" x14ac:dyDescent="0.4">
      <c r="A91" s="65" t="s">
        <v>46</v>
      </c>
      <c r="B91" s="82"/>
      <c r="C91" s="83"/>
      <c r="D91" s="83"/>
      <c r="E91" s="83"/>
      <c r="F91" s="83"/>
      <c r="G91" s="83"/>
      <c r="H91" s="84"/>
      <c r="I91" s="85" t="s">
        <v>47</v>
      </c>
      <c r="J91" s="85"/>
      <c r="K91" s="85"/>
      <c r="L91" s="93"/>
      <c r="M91" s="93"/>
      <c r="N91" s="93"/>
      <c r="O91" s="67"/>
    </row>
    <row r="92" spans="1:15" ht="39.75" customHeight="1" x14ac:dyDescent="0.4">
      <c r="A92" s="65" t="s">
        <v>48</v>
      </c>
      <c r="B92" s="82"/>
      <c r="C92" s="83"/>
      <c r="D92" s="83"/>
      <c r="E92" s="83"/>
      <c r="F92" s="83"/>
      <c r="G92" s="83"/>
      <c r="H92" s="84"/>
      <c r="I92" s="85" t="s">
        <v>49</v>
      </c>
      <c r="J92" s="85"/>
      <c r="K92" s="85"/>
      <c r="L92" s="86"/>
      <c r="M92" s="86"/>
      <c r="N92" s="86"/>
      <c r="O92" s="67"/>
    </row>
    <row r="93" spans="1:15" ht="39.75" customHeight="1" x14ac:dyDescent="0.4">
      <c r="A93" s="65" t="s">
        <v>50</v>
      </c>
      <c r="B93" s="82"/>
      <c r="C93" s="83"/>
      <c r="D93" s="83"/>
      <c r="E93" s="83"/>
      <c r="F93" s="83"/>
      <c r="G93" s="83"/>
      <c r="H93" s="83"/>
      <c r="I93" s="83"/>
      <c r="J93" s="83"/>
      <c r="K93" s="83"/>
      <c r="L93" s="83"/>
      <c r="M93" s="83"/>
      <c r="N93" s="84"/>
      <c r="O93" s="68"/>
    </row>
    <row r="94" spans="1:15" ht="39.75" customHeight="1" x14ac:dyDescent="0.4">
      <c r="A94" s="65" t="s">
        <v>51</v>
      </c>
      <c r="B94" s="82"/>
      <c r="C94" s="83"/>
      <c r="D94" s="83"/>
      <c r="E94" s="83"/>
      <c r="F94" s="83"/>
      <c r="G94" s="83"/>
      <c r="H94" s="83"/>
      <c r="I94" s="83"/>
      <c r="J94" s="83"/>
      <c r="K94" s="83"/>
      <c r="L94" s="83"/>
      <c r="M94" s="83"/>
      <c r="N94" s="84"/>
      <c r="O94" s="69"/>
    </row>
  </sheetData>
  <mergeCells count="120">
    <mergeCell ref="C4:J4"/>
    <mergeCell ref="A5:N5"/>
    <mergeCell ref="J8:J9"/>
    <mergeCell ref="K8:K9"/>
    <mergeCell ref="L8:L9"/>
    <mergeCell ref="M8:N9"/>
    <mergeCell ref="A14:B14"/>
    <mergeCell ref="M14:N14"/>
    <mergeCell ref="M15:N15"/>
    <mergeCell ref="A16:B16"/>
    <mergeCell ref="J16:L16"/>
    <mergeCell ref="M16:N16"/>
    <mergeCell ref="J10:L10"/>
    <mergeCell ref="M10:N10"/>
    <mergeCell ref="A11:B11"/>
    <mergeCell ref="M11:N11"/>
    <mergeCell ref="M12:N12"/>
    <mergeCell ref="A13:B13"/>
    <mergeCell ref="J13:L13"/>
    <mergeCell ref="M13:N13"/>
    <mergeCell ref="A20:B20"/>
    <mergeCell ref="M20:N20"/>
    <mergeCell ref="M21:N21"/>
    <mergeCell ref="A22:B22"/>
    <mergeCell ref="J22:L22"/>
    <mergeCell ref="M22:N22"/>
    <mergeCell ref="A17:B17"/>
    <mergeCell ref="M17:N17"/>
    <mergeCell ref="M18:N18"/>
    <mergeCell ref="A19:B19"/>
    <mergeCell ref="J19:L19"/>
    <mergeCell ref="M19:N19"/>
    <mergeCell ref="A26:B26"/>
    <mergeCell ref="M26:N26"/>
    <mergeCell ref="M27:N27"/>
    <mergeCell ref="A28:B28"/>
    <mergeCell ref="J28:L28"/>
    <mergeCell ref="M28:N28"/>
    <mergeCell ref="A23:B23"/>
    <mergeCell ref="M23:N23"/>
    <mergeCell ref="M24:N24"/>
    <mergeCell ref="A25:B25"/>
    <mergeCell ref="J25:L25"/>
    <mergeCell ref="M25:N25"/>
    <mergeCell ref="A32:B32"/>
    <mergeCell ref="M32:N32"/>
    <mergeCell ref="M33:N33"/>
    <mergeCell ref="A34:B34"/>
    <mergeCell ref="J34:L34"/>
    <mergeCell ref="M34:N34"/>
    <mergeCell ref="A29:B29"/>
    <mergeCell ref="M29:N29"/>
    <mergeCell ref="M30:N30"/>
    <mergeCell ref="A31:B31"/>
    <mergeCell ref="J31:L31"/>
    <mergeCell ref="M31:N31"/>
    <mergeCell ref="K45:N45"/>
    <mergeCell ref="K46:N46"/>
    <mergeCell ref="A49:N49"/>
    <mergeCell ref="A53:N53"/>
    <mergeCell ref="F56:J56"/>
    <mergeCell ref="C65:E65"/>
    <mergeCell ref="F65:I65"/>
    <mergeCell ref="M65:N65"/>
    <mergeCell ref="A35:B35"/>
    <mergeCell ref="M35:N35"/>
    <mergeCell ref="M36:N36"/>
    <mergeCell ref="E38:I38"/>
    <mergeCell ref="J38:K38"/>
    <mergeCell ref="L41:N41"/>
    <mergeCell ref="D69:E69"/>
    <mergeCell ref="F69:I69"/>
    <mergeCell ref="D70:E70"/>
    <mergeCell ref="F70:I70"/>
    <mergeCell ref="D71:E71"/>
    <mergeCell ref="F71:I71"/>
    <mergeCell ref="C66:E66"/>
    <mergeCell ref="F66:I66"/>
    <mergeCell ref="M66:N66"/>
    <mergeCell ref="D67:E67"/>
    <mergeCell ref="F67:I67"/>
    <mergeCell ref="D68:E68"/>
    <mergeCell ref="F68:I68"/>
    <mergeCell ref="D75:E75"/>
    <mergeCell ref="F75:I75"/>
    <mergeCell ref="D76:E76"/>
    <mergeCell ref="F76:I76"/>
    <mergeCell ref="F77:I77"/>
    <mergeCell ref="C80:D80"/>
    <mergeCell ref="E80:M80"/>
    <mergeCell ref="D72:E72"/>
    <mergeCell ref="F72:I72"/>
    <mergeCell ref="D73:E73"/>
    <mergeCell ref="F73:I73"/>
    <mergeCell ref="D74:E74"/>
    <mergeCell ref="F74:I74"/>
    <mergeCell ref="C84:D84"/>
    <mergeCell ref="E84:M84"/>
    <mergeCell ref="C85:D85"/>
    <mergeCell ref="E85:M85"/>
    <mergeCell ref="C86:D86"/>
    <mergeCell ref="E86:M86"/>
    <mergeCell ref="C81:D81"/>
    <mergeCell ref="E81:M81"/>
    <mergeCell ref="C82:D82"/>
    <mergeCell ref="E82:M82"/>
    <mergeCell ref="C83:D83"/>
    <mergeCell ref="E83:M83"/>
    <mergeCell ref="B92:H92"/>
    <mergeCell ref="I92:K92"/>
    <mergeCell ref="L92:N92"/>
    <mergeCell ref="B93:N93"/>
    <mergeCell ref="B94:N94"/>
    <mergeCell ref="C88:M88"/>
    <mergeCell ref="B90:H90"/>
    <mergeCell ref="I90:K90"/>
    <mergeCell ref="L90:N90"/>
    <mergeCell ref="B91:H91"/>
    <mergeCell ref="I91:K91"/>
    <mergeCell ref="L91:N91"/>
  </mergeCells>
  <phoneticPr fontId="2"/>
  <dataValidations count="2">
    <dataValidation type="list" allowBlank="1" showInputMessage="1" showErrorMessage="1" sqref="C26:I26 C29:I29 C32:I32 C35:I35 C23:I23 C20:I20 C17:I17 C14:I14 C11:I11">
      <formula1>"○,　"</formula1>
    </dataValidation>
    <dataValidation type="list" allowBlank="1" showInputMessage="1" sqref="K27 K30 K33 K36 K24 K21 K18 K15 K12">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22"/>
  <sheetViews>
    <sheetView view="pageBreakPreview" zoomScaleNormal="100" zoomScaleSheetLayoutView="100" workbookViewId="0">
      <selection activeCell="Y5" sqref="Y5"/>
    </sheetView>
  </sheetViews>
  <sheetFormatPr defaultColWidth="2.75" defaultRowHeight="16.5" customHeight="1" x14ac:dyDescent="0.4"/>
  <cols>
    <col min="1" max="16384" width="2.75" style="73"/>
  </cols>
  <sheetData>
    <row r="1" spans="1:29" ht="16.5" customHeight="1" x14ac:dyDescent="0.4">
      <c r="A1" s="144" t="s">
        <v>62</v>
      </c>
      <c r="B1" s="144"/>
      <c r="C1" s="144"/>
      <c r="D1" s="144"/>
    </row>
    <row r="3" spans="1:29" ht="16.5" customHeight="1" x14ac:dyDescent="0.4">
      <c r="AC3" s="74" t="s">
        <v>63</v>
      </c>
    </row>
    <row r="5" spans="1:29" ht="16.5" customHeight="1" x14ac:dyDescent="0.4">
      <c r="A5" s="75" t="s">
        <v>64</v>
      </c>
    </row>
    <row r="6" spans="1:29" ht="16.5" customHeight="1" x14ac:dyDescent="0.4">
      <c r="A6" s="76"/>
    </row>
    <row r="7" spans="1:29" ht="16.5" customHeight="1" x14ac:dyDescent="0.4">
      <c r="L7" s="141" t="s">
        <v>65</v>
      </c>
      <c r="M7" s="141"/>
      <c r="N7" s="141"/>
      <c r="O7" s="141"/>
      <c r="P7" s="141"/>
      <c r="R7" s="147"/>
      <c r="S7" s="147"/>
      <c r="T7" s="147"/>
      <c r="U7" s="147"/>
      <c r="V7" s="147"/>
      <c r="W7" s="147"/>
      <c r="X7" s="147"/>
      <c r="Y7" s="147"/>
      <c r="Z7" s="147"/>
      <c r="AA7" s="147"/>
      <c r="AB7" s="147"/>
      <c r="AC7" s="147"/>
    </row>
    <row r="8" spans="1:29" ht="16.5" customHeight="1" x14ac:dyDescent="0.4">
      <c r="L8" s="145" t="s">
        <v>66</v>
      </c>
      <c r="M8" s="145"/>
      <c r="N8" s="145"/>
      <c r="O8" s="145"/>
      <c r="P8" s="145"/>
      <c r="R8" s="146">
        <f>'R5.7.3～8.31 実績報告・請求書'!C4</f>
        <v>0</v>
      </c>
      <c r="S8" s="146"/>
      <c r="T8" s="146"/>
      <c r="U8" s="146"/>
      <c r="V8" s="146"/>
      <c r="W8" s="146"/>
      <c r="X8" s="146"/>
      <c r="Y8" s="146"/>
      <c r="Z8" s="146"/>
      <c r="AA8" s="146"/>
      <c r="AB8" s="146"/>
      <c r="AC8" s="146"/>
    </row>
    <row r="9" spans="1:29" ht="16.5" customHeight="1" x14ac:dyDescent="0.4">
      <c r="L9" s="141" t="s">
        <v>67</v>
      </c>
      <c r="M9" s="141"/>
      <c r="N9" s="141"/>
      <c r="O9" s="141"/>
      <c r="P9" s="141"/>
      <c r="R9" s="146">
        <f>'R5.7.3～8.31 実績報告・請求書'!K45</f>
        <v>0</v>
      </c>
      <c r="S9" s="146"/>
      <c r="T9" s="146"/>
      <c r="U9" s="146"/>
      <c r="V9" s="146"/>
      <c r="W9" s="146"/>
      <c r="X9" s="146"/>
      <c r="Y9" s="146"/>
      <c r="Z9" s="146"/>
      <c r="AA9" s="146"/>
      <c r="AB9" s="146"/>
      <c r="AC9" s="146"/>
    </row>
    <row r="10" spans="1:29" ht="16.5" customHeight="1" x14ac:dyDescent="0.4">
      <c r="L10" s="141" t="s">
        <v>68</v>
      </c>
      <c r="M10" s="141"/>
      <c r="N10" s="141"/>
      <c r="O10" s="141"/>
      <c r="P10" s="141"/>
    </row>
    <row r="12" spans="1:29" ht="16.5" customHeight="1" x14ac:dyDescent="0.4">
      <c r="B12" s="75"/>
      <c r="C12" s="75"/>
      <c r="D12" s="75"/>
      <c r="E12" s="75"/>
      <c r="F12" s="75"/>
      <c r="G12" s="75"/>
      <c r="H12" s="75"/>
      <c r="I12" s="75"/>
      <c r="J12" s="75"/>
      <c r="K12" s="75"/>
      <c r="L12" s="75"/>
      <c r="M12" s="75"/>
      <c r="N12" s="75"/>
    </row>
    <row r="14" spans="1:29" ht="16.5" customHeight="1" x14ac:dyDescent="0.4">
      <c r="D14" s="142" t="s">
        <v>69</v>
      </c>
      <c r="E14" s="142"/>
      <c r="F14" s="142"/>
      <c r="G14" s="142"/>
      <c r="H14" s="142"/>
      <c r="I14" s="142"/>
      <c r="J14" s="142"/>
      <c r="K14" s="142"/>
      <c r="L14" s="142"/>
      <c r="M14" s="142"/>
      <c r="N14" s="142"/>
      <c r="O14" s="142"/>
      <c r="P14" s="142"/>
      <c r="Q14" s="142"/>
      <c r="R14" s="142"/>
      <c r="S14" s="142"/>
      <c r="T14" s="142"/>
      <c r="U14" s="142"/>
      <c r="V14" s="142"/>
      <c r="W14" s="142"/>
      <c r="X14" s="142"/>
      <c r="Y14" s="142"/>
      <c r="Z14" s="142"/>
      <c r="AA14" s="75"/>
    </row>
    <row r="15" spans="1:29" ht="16.5" customHeight="1" x14ac:dyDescent="0.4">
      <c r="D15" s="75" t="s">
        <v>74</v>
      </c>
      <c r="E15" s="75"/>
      <c r="F15" s="75"/>
      <c r="G15" s="75"/>
      <c r="H15" s="75"/>
      <c r="I15" s="75"/>
      <c r="J15" s="75"/>
      <c r="K15" s="75"/>
      <c r="L15" s="75"/>
      <c r="M15" s="75"/>
      <c r="N15" s="75"/>
      <c r="O15" s="75"/>
      <c r="P15" s="75"/>
      <c r="Q15" s="75"/>
      <c r="R15" s="75"/>
      <c r="S15" s="75"/>
      <c r="T15" s="75"/>
      <c r="U15" s="75"/>
      <c r="V15" s="75"/>
      <c r="W15" s="75"/>
      <c r="X15" s="75"/>
      <c r="Y15" s="75"/>
      <c r="Z15" s="75"/>
      <c r="AA15" s="75"/>
    </row>
    <row r="18" spans="1:18" ht="16.5" customHeight="1" x14ac:dyDescent="0.4">
      <c r="A18" s="73" t="s">
        <v>70</v>
      </c>
    </row>
    <row r="21" spans="1:18" ht="16.5" customHeight="1" x14ac:dyDescent="0.4">
      <c r="B21" s="73" t="s">
        <v>71</v>
      </c>
      <c r="I21" s="78" t="s">
        <v>72</v>
      </c>
      <c r="J21" s="143">
        <f>'R5.7.3～8.31 実績報告・請求書'!F56:J56</f>
        <v>0</v>
      </c>
      <c r="K21" s="143"/>
      <c r="L21" s="143"/>
      <c r="M21" s="143"/>
      <c r="N21" s="143"/>
      <c r="O21" s="143"/>
      <c r="P21" s="143"/>
      <c r="Q21" s="143"/>
      <c r="R21" s="79" t="s">
        <v>61</v>
      </c>
    </row>
    <row r="22" spans="1:18" ht="16.5" customHeight="1" x14ac:dyDescent="0.4">
      <c r="B22" s="73" t="s">
        <v>73</v>
      </c>
    </row>
  </sheetData>
  <mergeCells count="10">
    <mergeCell ref="J21:Q21"/>
    <mergeCell ref="R7:AC7"/>
    <mergeCell ref="R8:AC8"/>
    <mergeCell ref="R9:AC9"/>
    <mergeCell ref="A1:D1"/>
    <mergeCell ref="L7:P7"/>
    <mergeCell ref="L8:P8"/>
    <mergeCell ref="L9:P9"/>
    <mergeCell ref="L10:P10"/>
    <mergeCell ref="D14:Z14"/>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R5.5.1~7.2 実績報告・請求書</vt:lpstr>
      <vt:lpstr>R5.5.1～7.2 交付申請書</vt:lpstr>
      <vt:lpstr>R5.7.3～8.31 実績報告・請求書</vt:lpstr>
      <vt:lpstr>R5.7.3～8.31 交付申請書</vt:lpstr>
      <vt:lpstr>'R5.5.1～7.2 交付申請書'!Print_Area</vt:lpstr>
      <vt:lpstr>'R5.5.1~7.2 実績報告・請求書'!Print_Area</vt:lpstr>
      <vt:lpstr>'R5.7.3～8.31 交付申請書'!Print_Area</vt:lpstr>
      <vt:lpstr>'R5.7.3～8.31 実績報告・請求書'!Print_Area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ﾏﾂﾀﾞ ﾉﾌﾞﾋﾃﾞ</dc:creator>
  <cp:lastModifiedBy>ﾏﾂﾀﾞ ﾉﾌﾞﾋﾃﾞ</cp:lastModifiedBy>
  <cp:lastPrinted>2023-06-22T07:02:35Z</cp:lastPrinted>
  <dcterms:created xsi:type="dcterms:W3CDTF">2023-06-12T09:37:48Z</dcterms:created>
  <dcterms:modified xsi:type="dcterms:W3CDTF">2023-06-27T08:02:09Z</dcterms:modified>
</cp:coreProperties>
</file>